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GKI-3.razina" sheetId="2" r:id="rId8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7" l="1"/>
  <c r="I27" i="7"/>
  <c r="G34" i="2"/>
  <c r="F34" i="2"/>
  <c r="I39" i="7"/>
  <c r="H39" i="7"/>
  <c r="G39" i="7"/>
  <c r="F27" i="7"/>
  <c r="G27" i="7"/>
  <c r="F29" i="3"/>
  <c r="G29" i="3"/>
  <c r="H29" i="3"/>
  <c r="E29" i="3"/>
  <c r="G53" i="2" l="1"/>
  <c r="F53" i="2"/>
  <c r="F26" i="2"/>
  <c r="E53" i="2" l="1"/>
  <c r="E28" i="2"/>
  <c r="E39" i="7"/>
  <c r="E17" i="7"/>
  <c r="B30" i="8"/>
  <c r="B27" i="8"/>
  <c r="D29" i="3"/>
  <c r="H17" i="3" l="1"/>
  <c r="G17" i="3"/>
  <c r="F17" i="3"/>
  <c r="E11" i="3"/>
  <c r="F11" i="3"/>
  <c r="F10" i="3" s="1"/>
  <c r="G11" i="3"/>
  <c r="G10" i="3" s="1"/>
  <c r="H11" i="3"/>
  <c r="H10" i="3" s="1"/>
  <c r="D11" i="3"/>
  <c r="G22" i="2"/>
  <c r="G61" i="2"/>
  <c r="G60" i="2" s="1"/>
  <c r="G59" i="2" s="1"/>
  <c r="F61" i="2"/>
  <c r="F60" i="2" s="1"/>
  <c r="F59" i="2" s="1"/>
  <c r="E61" i="2"/>
  <c r="E60" i="2" s="1"/>
  <c r="E59" i="2" s="1"/>
  <c r="G55" i="2"/>
  <c r="F55" i="2"/>
  <c r="F52" i="2" s="1"/>
  <c r="E55" i="2"/>
  <c r="F51" i="2"/>
  <c r="G48" i="2"/>
  <c r="F48" i="2"/>
  <c r="E48" i="2"/>
  <c r="E47" i="2" s="1"/>
  <c r="G42" i="2"/>
  <c r="G41" i="2" s="1"/>
  <c r="G40" i="2" s="1"/>
  <c r="F42" i="2"/>
  <c r="E42" i="2"/>
  <c r="E41" i="2" s="1"/>
  <c r="E40" i="2" s="1"/>
  <c r="F41" i="2"/>
  <c r="F40" i="2" s="1"/>
  <c r="G33" i="2"/>
  <c r="G32" i="2" s="1"/>
  <c r="E34" i="2"/>
  <c r="E33" i="2" s="1"/>
  <c r="F33" i="2"/>
  <c r="F32" i="2" s="1"/>
  <c r="E32" i="2"/>
  <c r="G28" i="2"/>
  <c r="F28" i="2"/>
  <c r="F25" i="2" s="1"/>
  <c r="F24" i="2" s="1"/>
  <c r="G26" i="2"/>
  <c r="E26" i="2"/>
  <c r="E24" i="2" s="1"/>
  <c r="F22" i="2"/>
  <c r="E22" i="2"/>
  <c r="G17" i="2"/>
  <c r="F17" i="2"/>
  <c r="E17" i="2"/>
  <c r="G13" i="2"/>
  <c r="F13" i="2"/>
  <c r="E13" i="2"/>
  <c r="G25" i="2" l="1"/>
  <c r="G24" i="2" s="1"/>
  <c r="G47" i="2"/>
  <c r="G46" i="2" s="1"/>
  <c r="F47" i="2"/>
  <c r="F46" i="2" s="1"/>
  <c r="G52" i="2"/>
  <c r="G51" i="2" s="1"/>
  <c r="E52" i="2"/>
  <c r="E51" i="2" s="1"/>
  <c r="E46" i="2"/>
  <c r="G12" i="2"/>
  <c r="G11" i="2" s="1"/>
  <c r="F12" i="2"/>
  <c r="F11" i="2" s="1"/>
  <c r="E25" i="2"/>
  <c r="E12" i="2"/>
  <c r="E11" i="2" s="1"/>
  <c r="E9" i="2" s="1"/>
  <c r="F45" i="7"/>
  <c r="G45" i="7"/>
  <c r="H45" i="7"/>
  <c r="I45" i="7"/>
  <c r="F33" i="7"/>
  <c r="G33" i="7"/>
  <c r="H33" i="7"/>
  <c r="I33" i="7"/>
  <c r="F48" i="7"/>
  <c r="F47" i="7" s="1"/>
  <c r="G48" i="7"/>
  <c r="G47" i="7" s="1"/>
  <c r="H48" i="7"/>
  <c r="H47" i="7" s="1"/>
  <c r="I48" i="7"/>
  <c r="I47" i="7" s="1"/>
  <c r="F41" i="7"/>
  <c r="F38" i="7" s="1"/>
  <c r="G41" i="7"/>
  <c r="G38" i="7" s="1"/>
  <c r="G37" i="7" s="1"/>
  <c r="H41" i="7"/>
  <c r="H38" i="7" s="1"/>
  <c r="I41" i="7"/>
  <c r="I38" i="7" s="1"/>
  <c r="I37" i="7" s="1"/>
  <c r="F32" i="7"/>
  <c r="G32" i="7"/>
  <c r="G31" i="7" s="1"/>
  <c r="H32" i="7"/>
  <c r="I32" i="7"/>
  <c r="I31" i="7" s="1"/>
  <c r="F26" i="7"/>
  <c r="F25" i="7" s="1"/>
  <c r="G26" i="7"/>
  <c r="G25" i="7" s="1"/>
  <c r="H26" i="7"/>
  <c r="H25" i="7" s="1"/>
  <c r="I26" i="7"/>
  <c r="I25" i="7" s="1"/>
  <c r="F22" i="7"/>
  <c r="G22" i="7"/>
  <c r="G21" i="7" s="1"/>
  <c r="H22" i="7"/>
  <c r="I22" i="7"/>
  <c r="I21" i="7" s="1"/>
  <c r="F17" i="7"/>
  <c r="G17" i="7"/>
  <c r="G16" i="7" s="1"/>
  <c r="H17" i="7"/>
  <c r="H16" i="7" s="1"/>
  <c r="I17" i="7"/>
  <c r="I16" i="7" s="1"/>
  <c r="F12" i="7"/>
  <c r="F11" i="7" s="1"/>
  <c r="G12" i="7"/>
  <c r="G11" i="7" s="1"/>
  <c r="H12" i="7"/>
  <c r="H11" i="7" s="1"/>
  <c r="I12" i="7"/>
  <c r="I11" i="7" s="1"/>
  <c r="F9" i="7"/>
  <c r="F8" i="7" s="1"/>
  <c r="F7" i="7" s="1"/>
  <c r="F6" i="7" s="1"/>
  <c r="I9" i="7"/>
  <c r="I8" i="7" s="1"/>
  <c r="I7" i="7" s="1"/>
  <c r="I6" i="7" s="1"/>
  <c r="F16" i="7"/>
  <c r="F21" i="7"/>
  <c r="H21" i="7"/>
  <c r="F31" i="7"/>
  <c r="H31" i="7"/>
  <c r="F37" i="7"/>
  <c r="H37" i="7"/>
  <c r="D15" i="9"/>
  <c r="E15" i="9"/>
  <c r="F15" i="9"/>
  <c r="D13" i="9"/>
  <c r="E13" i="9"/>
  <c r="F13" i="9"/>
  <c r="D12" i="9"/>
  <c r="E12" i="9"/>
  <c r="F12" i="9"/>
  <c r="D9" i="9"/>
  <c r="E9" i="9"/>
  <c r="E8" i="9" s="1"/>
  <c r="F9" i="9"/>
  <c r="D8" i="9"/>
  <c r="F8" i="9"/>
  <c r="C13" i="9"/>
  <c r="C15" i="9"/>
  <c r="C12" i="9"/>
  <c r="C9" i="9"/>
  <c r="C8" i="9" s="1"/>
  <c r="F13" i="6"/>
  <c r="G13" i="6"/>
  <c r="G12" i="6" s="1"/>
  <c r="H13" i="6"/>
  <c r="F12" i="6"/>
  <c r="H12" i="6"/>
  <c r="F9" i="6"/>
  <c r="F8" i="6" s="1"/>
  <c r="G9" i="6"/>
  <c r="G8" i="6" s="1"/>
  <c r="H9" i="6"/>
  <c r="H8" i="6" s="1"/>
  <c r="E8" i="6"/>
  <c r="E9" i="6"/>
  <c r="E12" i="6"/>
  <c r="E13" i="6"/>
  <c r="D11" i="5"/>
  <c r="D10" i="5" s="1"/>
  <c r="E11" i="5"/>
  <c r="E10" i="5" s="1"/>
  <c r="F11" i="5"/>
  <c r="F10" i="5" s="1"/>
  <c r="C11" i="5"/>
  <c r="C10" i="5" s="1"/>
  <c r="D27" i="8"/>
  <c r="E27" i="8"/>
  <c r="F27" i="8"/>
  <c r="C27" i="8"/>
  <c r="D30" i="8"/>
  <c r="E30" i="8"/>
  <c r="F30" i="8"/>
  <c r="C30" i="8"/>
  <c r="D33" i="8"/>
  <c r="E33" i="8"/>
  <c r="F33" i="8"/>
  <c r="C33" i="8"/>
  <c r="D35" i="8"/>
  <c r="E35" i="8"/>
  <c r="F35" i="8"/>
  <c r="C35" i="8"/>
  <c r="D37" i="8"/>
  <c r="E37" i="8"/>
  <c r="F37" i="8"/>
  <c r="C37" i="8"/>
  <c r="B35" i="8"/>
  <c r="B17" i="8"/>
  <c r="D11" i="8"/>
  <c r="E11" i="8"/>
  <c r="F11" i="8"/>
  <c r="C11" i="8"/>
  <c r="D13" i="8"/>
  <c r="E13" i="8"/>
  <c r="F13" i="8"/>
  <c r="C13" i="8"/>
  <c r="D15" i="8"/>
  <c r="E15" i="8"/>
  <c r="F15" i="8"/>
  <c r="C15" i="8"/>
  <c r="D17" i="8"/>
  <c r="E17" i="8"/>
  <c r="F17" i="8"/>
  <c r="C17" i="8"/>
  <c r="D19" i="8"/>
  <c r="E19" i="8"/>
  <c r="F19" i="8"/>
  <c r="C19" i="8"/>
  <c r="B19" i="8"/>
  <c r="F25" i="3"/>
  <c r="F24" i="3" s="1"/>
  <c r="G25" i="3"/>
  <c r="H25" i="3"/>
  <c r="E25" i="3"/>
  <c r="E10" i="3"/>
  <c r="E17" i="3"/>
  <c r="H9" i="7" l="1"/>
  <c r="H8" i="7" s="1"/>
  <c r="H7" i="7" s="1"/>
  <c r="H6" i="7" s="1"/>
  <c r="G9" i="2"/>
  <c r="F9" i="2"/>
  <c r="G9" i="7"/>
  <c r="G8" i="7" s="1"/>
  <c r="G7" i="7" s="1"/>
  <c r="G6" i="7" s="1"/>
  <c r="E24" i="3"/>
  <c r="H24" i="3"/>
  <c r="G24" i="3"/>
  <c r="F26" i="8"/>
  <c r="D26" i="8"/>
  <c r="E10" i="8"/>
  <c r="E26" i="8"/>
  <c r="F10" i="8"/>
  <c r="D10" i="8"/>
  <c r="C26" i="8"/>
  <c r="C10" i="8"/>
  <c r="H8" i="10" l="1"/>
  <c r="I8" i="10"/>
  <c r="J8" i="10"/>
  <c r="H11" i="10"/>
  <c r="I11" i="10"/>
  <c r="J11" i="10"/>
  <c r="G11" i="10"/>
  <c r="E48" i="7" l="1"/>
  <c r="E47" i="7" s="1"/>
  <c r="E33" i="7"/>
  <c r="E32" i="7" s="1"/>
  <c r="E31" i="7" s="1"/>
  <c r="E45" i="7"/>
  <c r="E41" i="7"/>
  <c r="E27" i="7"/>
  <c r="E26" i="7" s="1"/>
  <c r="E25" i="7" s="1"/>
  <c r="E22" i="7"/>
  <c r="E21" i="7" s="1"/>
  <c r="E16" i="7"/>
  <c r="E12" i="7"/>
  <c r="E11" i="7" s="1"/>
  <c r="B8" i="9"/>
  <c r="B9" i="9"/>
  <c r="B13" i="9"/>
  <c r="B12" i="9" s="1"/>
  <c r="B15" i="9"/>
  <c r="D9" i="6"/>
  <c r="D8" i="6" s="1"/>
  <c r="D13" i="6"/>
  <c r="D12" i="6" s="1"/>
  <c r="B10" i="5"/>
  <c r="B11" i="5"/>
  <c r="E38" i="7" l="1"/>
  <c r="E37" i="7" s="1"/>
  <c r="B33" i="8"/>
  <c r="B37" i="8"/>
  <c r="B15" i="8"/>
  <c r="B13" i="8"/>
  <c r="B11" i="8"/>
  <c r="D25" i="3"/>
  <c r="D24" i="3" s="1"/>
  <c r="D10" i="3"/>
  <c r="E9" i="7" l="1"/>
  <c r="E8" i="7" s="1"/>
  <c r="E7" i="7" s="1"/>
  <c r="E6" i="7" s="1"/>
  <c r="B26" i="8"/>
  <c r="B10" i="8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F11" i="10"/>
  <c r="I14" i="10"/>
  <c r="G8" i="10"/>
  <c r="G14" i="10" s="1"/>
  <c r="F8" i="10"/>
  <c r="F14" i="10" l="1"/>
  <c r="H14" i="10"/>
  <c r="H22" i="10" s="1"/>
  <c r="H29" i="10" s="1"/>
  <c r="J14" i="10"/>
  <c r="I22" i="10"/>
  <c r="I28" i="10" s="1"/>
  <c r="I29" i="10" s="1"/>
  <c r="J22" i="10"/>
  <c r="J28" i="10" s="1"/>
  <c r="J29" i="10" s="1"/>
  <c r="F22" i="10"/>
  <c r="F28" i="10" s="1"/>
  <c r="G22" i="10"/>
  <c r="G29" i="10" s="1"/>
</calcChain>
</file>

<file path=xl/sharedStrings.xml><?xml version="1.0" encoding="utf-8"?>
<sst xmlns="http://schemas.openxmlformats.org/spreadsheetml/2006/main" count="329" uniqueCount="155">
  <si>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</si>
  <si>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</si>
  <si>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</si>
  <si>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</si>
  <si>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</si>
  <si>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</si>
  <si>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</si>
  <si>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</si>
  <si>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</si>
  <si>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</si>
  <si>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</si>
  <si>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</si>
  <si>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</si>
  <si>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</si>
  <si>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</si>
  <si>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</si>
  <si>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</si>
  <si>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</si>
  <si>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</si>
  <si>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</si>
  <si>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</si>
  <si>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</si>
  <si>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</si>
  <si>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</si>
  <si>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</si>
  <si>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</si>
  <si>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</si>
  <si>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</si>
  <si>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</si>
  <si>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</si>
  <si>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</si>
  <si>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</si>
  <si>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</si>
  <si>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</si>
  <si>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</si>
  <si>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</si>
  <si>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</si>
  <si>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</si>
  <si>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</si>
  <si>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</si>
  <si>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</si>
  <si>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</si>
  <si>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</si>
  <si>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</si>
  <si>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</si>
  <si>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</si>
  <si>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</si>
  <si>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</si>
  <si>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</si>
  <si>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</si>
  <si>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</si>
  <si>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</si>
  <si>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</si>
  <si>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</si>
  <si>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</si>
  <si>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</si>
  <si>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</si>
  <si>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</si>
  <si>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</si>
  <si>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</si>
  <si>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</si>
  <si>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</si>
  <si>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</si>
  <si>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</si>
  <si>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</si>
  <si>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</si>
  <si>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za 2027.</t>
  </si>
  <si>
    <t>Projekcija
za 2027.</t>
  </si>
  <si>
    <t>Projekcija 
za 2027.</t>
  </si>
  <si>
    <t>Prihodi od imovine</t>
  </si>
  <si>
    <t>Vlastiti prihodi</t>
  </si>
  <si>
    <t>Financijski rashodi</t>
  </si>
  <si>
    <t>Rashodi za nabavu proizv. Dugotr. Imovine</t>
  </si>
  <si>
    <t>Rashodi za dodatna ulaganja na nefinancijskoj imovini</t>
  </si>
  <si>
    <t xml:space="preserve">  31-Vlastiti prihodi</t>
  </si>
  <si>
    <t>4-Prihodi za posebne namjene</t>
  </si>
  <si>
    <t>43 Ostali prihodi za posebne namjene</t>
  </si>
  <si>
    <t>UKUPNI PRIHODI</t>
  </si>
  <si>
    <t>08 Rekreacija, kultura i religija</t>
  </si>
  <si>
    <t>082  Službe kulture</t>
  </si>
  <si>
    <t>UKUPNO PRIMICI</t>
  </si>
  <si>
    <t>UKUPNO IZDACI</t>
  </si>
  <si>
    <t>RAZDJEL 001</t>
  </si>
  <si>
    <t>GLAVA-40939</t>
  </si>
  <si>
    <t>GRADSKA KNJIŽNICA IMOTSKI</t>
  </si>
  <si>
    <t>Gradska knjižnica Imotski</t>
  </si>
  <si>
    <t>PROGRAM 001</t>
  </si>
  <si>
    <t>REDOVNA DJELATNOST</t>
  </si>
  <si>
    <t>UKUPNO</t>
  </si>
  <si>
    <t>REDOVAN RAD KNJIŽNICE</t>
  </si>
  <si>
    <t>Izvor financiranja 11</t>
  </si>
  <si>
    <t>Opći-Grad Imotski</t>
  </si>
  <si>
    <t>Izvor financiranja 31</t>
  </si>
  <si>
    <t>Izvor financiranja 52</t>
  </si>
  <si>
    <t>Pomoći Ministarstva i Županije</t>
  </si>
  <si>
    <t>INVESTICIJE</t>
  </si>
  <si>
    <t>Rashodi za nab. proizv. Dug. Imov.</t>
  </si>
  <si>
    <t>Građevinski objekti</t>
  </si>
  <si>
    <t>Postrojenja i oprema</t>
  </si>
  <si>
    <t>Knjige</t>
  </si>
  <si>
    <t>Izvor financiranja 61</t>
  </si>
  <si>
    <t>Donacije</t>
  </si>
  <si>
    <t>Dodatna ulaganja</t>
  </si>
  <si>
    <t>6 Donacije</t>
  </si>
  <si>
    <t>61 Donacija</t>
  </si>
  <si>
    <t xml:space="preserve">  61 Donacije</t>
  </si>
  <si>
    <t>Plan 2025.</t>
  </si>
  <si>
    <t>II. POSEBNI DIO - Gradska knjižnica Imotski</t>
  </si>
  <si>
    <t>NAZIV AKTIVNOSTI-Redovna djelatnost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</si>
  <si>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</si>
  <si>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</si>
  <si>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</si>
  <si>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</si>
  <si>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</si>
  <si>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</si>
  <si>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Ostali nespomenuti rashodi</t>
  </si>
  <si>
    <t>Ostali financijski rashodi</t>
  </si>
  <si>
    <t>Pomoć Ministarstva i Županije</t>
  </si>
  <si>
    <t>Rashodi za nab. nefinan. Imov.</t>
  </si>
  <si>
    <t>Rashodi za nab. proizv. dug. Imov.</t>
  </si>
  <si>
    <t>Pomoći-Ministarstvo i Županija</t>
  </si>
  <si>
    <t>GLAVA 40939</t>
  </si>
  <si>
    <t>Redovna djelatnost</t>
  </si>
  <si>
    <t xml:space="preserve">Projekcija 
za 2027.                            </t>
  </si>
  <si>
    <t>PROGRAM 002</t>
  </si>
  <si>
    <t>Investicije</t>
  </si>
  <si>
    <t>GLAVNI PROGRAM 01</t>
  </si>
  <si>
    <t>Aktivnost A100001</t>
  </si>
  <si>
    <t>Kapitalni projekt K100001</t>
  </si>
  <si>
    <t>FINANCIJSKI PLAN PRORAČUNSKOG KORISNIKA PRORAČUNA JEDINICE LOKALNE I PODRUČNE (REGIONALNE) SAMOUPRAVE 
Gradska knjižnica "Don Mihovil Pavlinović" Imotski                                                                                                                                                                                                                                         ZA 2026. I PROJEKCIJA ZA 2027. I 2028. GODINU</t>
  </si>
  <si>
    <t>Izvršenje 2024.</t>
  </si>
  <si>
    <t>Proračun za 2026.</t>
  </si>
  <si>
    <t>Projekcija proračuna
za 2028.</t>
  </si>
  <si>
    <t>Tekući Plan 2025.</t>
  </si>
  <si>
    <t>Plan 2026.</t>
  </si>
  <si>
    <t>Projekcija
za 2028.</t>
  </si>
  <si>
    <t>Projekcija za 2028.</t>
  </si>
  <si>
    <t>FINANCIJSKI PLAN PRORAČUNSKOG KORISNIKA PRORAČUNA  JEDINICE LOKALNE I PODRUČNE (REGIONALNE) SAMOUPRAVE 
Gradska knjižnica "Don Mihovil Pavlinović" Imotski                                                                                                                                                                                                    ZA 2026. I PROJEKCIJE ZA 2027. I 2028. GODINU</t>
  </si>
  <si>
    <t>FINANCIJSKI PLAN PRORAČUNSKOG KORISNIKA PRORAČUNA JEDINICE LOKALNE I PODRUČNE (REGIONALNE) SAMOUPRAVE Gradska knjižnica "Don Mihovil Pavlinović" Imotski
ZA 2026. I PROJEKCIJE ZA 2027. I 2028. GODINU</t>
  </si>
  <si>
    <t>Projekcija 
za 2028.</t>
  </si>
  <si>
    <t>FINANCIJSKI PLAN PRORAČUNSKOG KORISNIKA PRORAČUNA JEDINICE LOKALNE I PODRUČNE (REGIONALNE) SAMOUPRAVE 
Gradska knjižnica "Don Mihovil Pavlinović" Imotski                                                                                                                                                                                              ZA 2026. I PROJEKCIJE ZA 2027. I 2028. GODINU</t>
  </si>
  <si>
    <t>FINANCIJSKI PLAN PRORAČUNSKOG KORISNIKA PRORAČUNA JEDINICE LOKALNE I PODRUČNE (REGIONALNE) SAMOUPRAVE 
Gradska knjižnica "Don Mihovil Pavlinović" Imotski                                                                                                                                                                                                    ZA 2026. I PROJEKCIJE ZA 2027. I 2028. GODINU</t>
  </si>
  <si>
    <t>FINANCIJSKI PLAN PRORAČUNSKOG KORISNIKA PRORAČUNA JEDINICE LOKALNE I PODRUČNE (REGIONALNE) SAMOUPRAVE 
Gradska knjižnica "Don Mihovil Pavlinović" Imotski                                                                                                                                                                        ZA 2026. I PROJEKCIJE ZA 2027. I 2028. GODINU</t>
  </si>
  <si>
    <t>FINANCIJSKI PLAN PRORAČUNSKOG KORISNIKA PRORAČUNA JEDINICE LOKALNE I PODRUČNE (REGIONALNE) SAMOUPRAVE 
Gradska knjižnica "Don MihovilPavlinović" Imotski                                                                                                                                                                                                                             ZA 2026. I PROJEKCIJE ZA 2027. I 2028. GODINU</t>
  </si>
  <si>
    <t xml:space="preserve">Ostala nemat. Imov. </t>
  </si>
  <si>
    <t xml:space="preserve">      Manjak finan. iz prenes. Viška </t>
  </si>
  <si>
    <t xml:space="preserve">Manjak-fin. Iz prenes. viška </t>
  </si>
  <si>
    <t>Nemater. Imovina</t>
  </si>
  <si>
    <t>Ostala nemater. Imovina</t>
  </si>
  <si>
    <t>Rash. Za nab. nepr. Dug. Imovine</t>
  </si>
  <si>
    <t>Nematerijalna imovina</t>
  </si>
  <si>
    <t xml:space="preserve">Plan za 2026.                     </t>
  </si>
  <si>
    <t xml:space="preserve">Projekcija 
za 2028.                            </t>
  </si>
  <si>
    <t>U Imotskom,05.11.2025.                                                                                                Izradila: Marija Šućur</t>
  </si>
  <si>
    <t>Ur.br.: 2129-1-7/296/2025.                                                                                             Odgovorna osoba: dr.sc. Marija Jović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</si>
</sst>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 applyProtection="1">
      <alignment horizontal="right" wrapText="1"/>
    </xf>
    <xf numFmtId="0" fontId="1" fillId="0" borderId="0" xfId="0" applyFont="1"/>
    <xf numFmtId="0" fontId="0" fillId="0" borderId="0" xfId="0" applyFont="1"/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NumberFormat="1" applyFont="1" applyFill="1" applyBorder="1" applyAlignment="1" applyProtection="1">
      <alignment horizontal="left" vertical="center" wrapText="1" indent="3"/>
    </xf>
    <xf numFmtId="0" fontId="6" fillId="2" borderId="2" xfId="0" applyNumberFormat="1" applyFont="1" applyFill="1" applyBorder="1" applyAlignment="1" applyProtection="1">
      <alignment horizontal="left" vertical="center" wrapText="1" indent="3"/>
    </xf>
    <xf numFmtId="0" fontId="6" fillId="2" borderId="4" xfId="0" applyNumberFormat="1" applyFont="1" applyFill="1" applyBorder="1" applyAlignment="1" applyProtection="1">
      <alignment horizontal="left" vertical="center" wrapText="1" indent="3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7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5"/>
    </xf>
    <xf numFmtId="0" fontId="3" fillId="2" borderId="2" xfId="0" applyNumberFormat="1" applyFont="1" applyFill="1" applyBorder="1" applyAlignment="1" applyProtection="1">
      <alignment horizontal="left" vertical="center" wrapText="1" indent="5"/>
    </xf>
    <xf numFmtId="0" fontId="3" fillId="2" borderId="4" xfId="0" applyNumberFormat="1" applyFont="1" applyFill="1" applyBorder="1" applyAlignment="1" applyProtection="1">
      <alignment horizontal="left" vertical="center" wrapText="1" indent="5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0" borderId="4" xfId="0" applyNumberFormat="1" applyFont="1" applyFill="1" applyBorder="1" applyAlignment="1" applyProtection="1">
      <alignment vertical="center" wrapText="1"/>
    </xf>
    <xf numFmtId="4" fontId="6" fillId="0" borderId="3" xfId="0" applyNumberFormat="1" applyFont="1" applyFill="1" applyBorder="1" applyAlignment="1" applyProtection="1">
      <alignment vertical="center" wrapText="1"/>
    </xf>
    <xf numFmtId="4" fontId="6" fillId="2" borderId="4" xfId="0" applyNumberFormat="1" applyFont="1" applyFill="1" applyBorder="1" applyAlignment="1"/>
    <xf numFmtId="4" fontId="6" fillId="2" borderId="3" xfId="0" applyNumberFormat="1" applyFont="1" applyFill="1" applyBorder="1" applyAlignment="1"/>
    <xf numFmtId="4" fontId="3" fillId="2" borderId="4" xfId="0" applyNumberFormat="1" applyFont="1" applyFill="1" applyBorder="1" applyAlignment="1"/>
    <xf numFmtId="4" fontId="3" fillId="2" borderId="3" xfId="0" applyNumberFormat="1" applyFont="1" applyFill="1" applyBorder="1" applyAlignment="1"/>
    <xf numFmtId="4" fontId="6" fillId="0" borderId="3" xfId="0" applyNumberFormat="1" applyFont="1" applyBorder="1" applyAlignment="1"/>
    <xf numFmtId="4" fontId="6" fillId="0" borderId="3" xfId="0" applyNumberFormat="1" applyFont="1" applyFill="1" applyBorder="1" applyAlignment="1" applyProtection="1">
      <alignment wrapText="1"/>
    </xf>
    <xf numFmtId="4" fontId="6" fillId="3" borderId="3" xfId="0" applyNumberFormat="1" applyFont="1" applyFill="1" applyBorder="1" applyAlignment="1"/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4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 indent="4"/>
    </xf>
    <xf numFmtId="0" fontId="6" fillId="7" borderId="2" xfId="0" applyNumberFormat="1" applyFont="1" applyFill="1" applyBorder="1" applyAlignment="1" applyProtection="1">
      <alignment horizontal="left" vertical="center" wrapText="1" indent="4"/>
    </xf>
    <xf numFmtId="0" fontId="6" fillId="7" borderId="4" xfId="0" applyNumberFormat="1" applyFont="1" applyFill="1" applyBorder="1" applyAlignment="1" applyProtection="1">
      <alignment horizontal="left" vertical="center" wrapText="1" indent="4"/>
    </xf>
    <xf numFmtId="0" fontId="6" fillId="2" borderId="1" xfId="0" applyNumberFormat="1" applyFont="1" applyFill="1" applyBorder="1" applyAlignment="1" applyProtection="1">
      <alignment horizontal="left" vertical="center" wrapText="1" indent="5"/>
    </xf>
    <xf numFmtId="0" fontId="6" fillId="2" borderId="2" xfId="0" applyNumberFormat="1" applyFont="1" applyFill="1" applyBorder="1" applyAlignment="1" applyProtection="1">
      <alignment horizontal="left" vertical="center" wrapText="1" indent="5"/>
    </xf>
    <xf numFmtId="0" fontId="6" fillId="2" borderId="4" xfId="0" applyNumberFormat="1" applyFont="1" applyFill="1" applyBorder="1" applyAlignment="1" applyProtection="1">
      <alignment horizontal="left" vertical="center" wrapText="1" indent="5"/>
    </xf>
    <xf numFmtId="0" fontId="6" fillId="2" borderId="1" xfId="0" applyNumberFormat="1" applyFont="1" applyFill="1" applyBorder="1" applyAlignment="1" applyProtection="1">
      <alignment horizontal="left" vertical="center" wrapText="1" indent="3"/>
    </xf>
    <xf numFmtId="0" fontId="6" fillId="2" borderId="2" xfId="0" applyNumberFormat="1" applyFont="1" applyFill="1" applyBorder="1" applyAlignment="1" applyProtection="1">
      <alignment horizontal="left" vertical="center" wrapText="1" indent="3"/>
    </xf>
    <xf numFmtId="0" fontId="6" fillId="2" borderId="4" xfId="0" applyNumberFormat="1" applyFont="1" applyFill="1" applyBorder="1" applyAlignment="1" applyProtection="1">
      <alignment horizontal="left" vertical="center" wrapText="1" indent="3"/>
    </xf>
    <xf numFmtId="0" fontId="6" fillId="6" borderId="1" xfId="0" applyNumberFormat="1" applyFont="1" applyFill="1" applyBorder="1" applyAlignment="1" applyProtection="1">
      <alignment horizontal="left" vertical="center" wrapText="1" indent="4"/>
    </xf>
    <xf numFmtId="0" fontId="6" fillId="6" borderId="2" xfId="0" applyNumberFormat="1" applyFont="1" applyFill="1" applyBorder="1" applyAlignment="1" applyProtection="1">
      <alignment horizontal="left" vertical="center" wrapText="1" indent="4"/>
    </xf>
    <xf numFmtId="0" fontId="6" fillId="6" borderId="4" xfId="0" applyNumberFormat="1" applyFont="1" applyFill="1" applyBorder="1" applyAlignment="1" applyProtection="1">
      <alignment horizontal="left" vertical="center" wrapText="1" indent="4"/>
    </xf>
    <xf numFmtId="0" fontId="6" fillId="2" borderId="1" xfId="0" applyNumberFormat="1" applyFont="1" applyFill="1" applyBorder="1" applyAlignment="1" applyProtection="1">
      <alignment horizontal="left" vertical="center" wrapText="1" indent="6"/>
    </xf>
    <xf numFmtId="0" fontId="6" fillId="2" borderId="2" xfId="0" applyNumberFormat="1" applyFont="1" applyFill="1" applyBorder="1" applyAlignment="1" applyProtection="1">
      <alignment horizontal="left" vertical="center" wrapText="1" indent="6"/>
    </xf>
    <xf numFmtId="0" fontId="6" fillId="2" borderId="4" xfId="0" applyNumberFormat="1" applyFont="1" applyFill="1" applyBorder="1" applyAlignment="1" applyProtection="1">
      <alignment horizontal="left" vertical="center" wrapText="1" indent="6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2"/>
    </xf>
    <xf numFmtId="0" fontId="6" fillId="2" borderId="2" xfId="0" applyNumberFormat="1" applyFont="1" applyFill="1" applyBorder="1" applyAlignment="1" applyProtection="1">
      <alignment horizontal="left" vertical="center" wrapText="1" indent="2"/>
    </xf>
    <xf numFmtId="0" fontId="6" fillId="2" borderId="4" xfId="0" applyNumberFormat="1" applyFont="1" applyFill="1" applyBorder="1" applyAlignment="1" applyProtection="1">
      <alignment horizontal="left" vertical="center" wrapText="1" indent="2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activeCell="J10" sqref="J10"/>
    </sheetView>
  </sheetViews>
  <sheetFormatPr defaultRowHeight="15" x14ac:dyDescent="0.25"/>
  <cols>
    <col min="5" max="10" width="25.28515625" customWidth="1"/>
  </cols>
  <sheetData>
    <row r="1" spans="1:10" ht="54" customHeight="1" x14ac:dyDescent="0.25">
      <c r="A1" s="124" t="s">
        <v>129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.75" x14ac:dyDescent="0.25">
      <c r="A3" s="124" t="s">
        <v>18</v>
      </c>
      <c r="B3" s="124"/>
      <c r="C3" s="124"/>
      <c r="D3" s="124"/>
      <c r="E3" s="124"/>
      <c r="F3" s="124"/>
      <c r="G3" s="124"/>
      <c r="H3" s="124"/>
      <c r="I3" s="133"/>
      <c r="J3" s="133"/>
    </row>
    <row r="4" spans="1:10" ht="15.75" x14ac:dyDescent="0.25">
      <c r="A4" s="124" t="s">
        <v>24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ht="15.75" x14ac:dyDescent="0.25">
      <c r="A5" s="48"/>
      <c r="B5" s="49"/>
      <c r="C5" s="49"/>
      <c r="D5" s="49"/>
      <c r="E5" s="49"/>
      <c r="F5" s="49"/>
      <c r="G5" s="49"/>
      <c r="H5" s="49"/>
      <c r="I5" s="49"/>
      <c r="J5" s="4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/>
    </row>
    <row r="7" spans="1:10" ht="25.5" x14ac:dyDescent="0.25">
      <c r="A7" s="25"/>
      <c r="B7" s="26"/>
      <c r="C7" s="26"/>
      <c r="D7" s="27"/>
      <c r="E7" s="28"/>
      <c r="F7" s="3" t="s">
        <v>130</v>
      </c>
      <c r="G7" s="3" t="s">
        <v>106</v>
      </c>
      <c r="H7" s="3" t="s">
        <v>131</v>
      </c>
      <c r="I7" s="3" t="s">
        <v>65</v>
      </c>
      <c r="J7" s="3" t="s">
        <v>132</v>
      </c>
    </row>
    <row r="8" spans="1:10" x14ac:dyDescent="0.25">
      <c r="A8" s="126" t="s">
        <v>0</v>
      </c>
      <c r="B8" s="123"/>
      <c r="C8" s="123"/>
      <c r="D8" s="123"/>
      <c r="E8" s="134"/>
      <c r="F8" s="57">
        <f>F9+F10</f>
        <v>90882.07</v>
      </c>
      <c r="G8" s="57">
        <f t="shared" ref="G8:J8" si="0">G9+G10</f>
        <v>140000</v>
      </c>
      <c r="H8" s="57">
        <f t="shared" si="0"/>
        <v>140000</v>
      </c>
      <c r="I8" s="57">
        <f t="shared" si="0"/>
        <v>140000</v>
      </c>
      <c r="J8" s="57">
        <f t="shared" si="0"/>
        <v>140000</v>
      </c>
    </row>
    <row r="9" spans="1:10" x14ac:dyDescent="0.25">
      <c r="A9" s="135" t="s">
        <v>31</v>
      </c>
      <c r="B9" s="136"/>
      <c r="C9" s="136"/>
      <c r="D9" s="136"/>
      <c r="E9" s="132"/>
      <c r="F9" s="54">
        <v>90882.07</v>
      </c>
      <c r="G9" s="54">
        <v>140000</v>
      </c>
      <c r="H9" s="54">
        <v>140000</v>
      </c>
      <c r="I9" s="54">
        <v>140000</v>
      </c>
      <c r="J9" s="54">
        <v>140000</v>
      </c>
    </row>
    <row r="10" spans="1:10" x14ac:dyDescent="0.25">
      <c r="A10" s="137" t="s">
        <v>32</v>
      </c>
      <c r="B10" s="132"/>
      <c r="C10" s="132"/>
      <c r="D10" s="132"/>
      <c r="E10" s="132"/>
      <c r="F10" s="54">
        <v>0</v>
      </c>
      <c r="G10" s="54">
        <v>0</v>
      </c>
      <c r="H10" s="54">
        <v>0</v>
      </c>
      <c r="I10" s="54">
        <v>0</v>
      </c>
      <c r="J10" s="54">
        <v>0</v>
      </c>
    </row>
    <row r="11" spans="1:10" x14ac:dyDescent="0.25">
      <c r="A11" s="30" t="s">
        <v>1</v>
      </c>
      <c r="B11" s="38"/>
      <c r="C11" s="38"/>
      <c r="D11" s="38"/>
      <c r="E11" s="38"/>
      <c r="F11" s="57">
        <f>F12+F13</f>
        <v>96289.389999999985</v>
      </c>
      <c r="G11" s="57">
        <f>G12+G13</f>
        <v>140000</v>
      </c>
      <c r="H11" s="57">
        <f t="shared" ref="H11:J11" si="1">H12+H13</f>
        <v>140000</v>
      </c>
      <c r="I11" s="57">
        <f t="shared" si="1"/>
        <v>140000</v>
      </c>
      <c r="J11" s="57">
        <f t="shared" si="1"/>
        <v>140000</v>
      </c>
    </row>
    <row r="12" spans="1:10" x14ac:dyDescent="0.25">
      <c r="A12" s="138" t="s">
        <v>33</v>
      </c>
      <c r="B12" s="136"/>
      <c r="C12" s="136"/>
      <c r="D12" s="136"/>
      <c r="E12" s="136"/>
      <c r="F12" s="54">
        <v>76526.539999999994</v>
      </c>
      <c r="G12" s="54">
        <v>101600</v>
      </c>
      <c r="H12" s="54">
        <v>102400</v>
      </c>
      <c r="I12" s="54">
        <v>102800</v>
      </c>
      <c r="J12" s="56">
        <v>102900</v>
      </c>
    </row>
    <row r="13" spans="1:10" x14ac:dyDescent="0.25">
      <c r="A13" s="131" t="s">
        <v>34</v>
      </c>
      <c r="B13" s="132"/>
      <c r="C13" s="132"/>
      <c r="D13" s="132"/>
      <c r="E13" s="132"/>
      <c r="F13" s="55">
        <v>19762.849999999999</v>
      </c>
      <c r="G13" s="55">
        <v>38400</v>
      </c>
      <c r="H13" s="55">
        <v>37600</v>
      </c>
      <c r="I13" s="55">
        <v>37200</v>
      </c>
      <c r="J13" s="56">
        <v>37100</v>
      </c>
    </row>
    <row r="14" spans="1:10" x14ac:dyDescent="0.25">
      <c r="A14" s="122" t="s">
        <v>57</v>
      </c>
      <c r="B14" s="123"/>
      <c r="C14" s="123"/>
      <c r="D14" s="123"/>
      <c r="E14" s="123"/>
      <c r="F14" s="57">
        <f>F8-F11</f>
        <v>-5407.3199999999779</v>
      </c>
      <c r="G14" s="57">
        <f t="shared" ref="G14:J14" si="2">G8-G11</f>
        <v>0</v>
      </c>
      <c r="H14" s="57">
        <f t="shared" si="2"/>
        <v>0</v>
      </c>
      <c r="I14" s="57">
        <f t="shared" si="2"/>
        <v>0</v>
      </c>
      <c r="J14" s="57">
        <f t="shared" si="2"/>
        <v>0</v>
      </c>
    </row>
    <row r="15" spans="1:10" ht="18" x14ac:dyDescent="0.25">
      <c r="A15" s="21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124" t="s">
        <v>25</v>
      </c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 ht="18" x14ac:dyDescent="0.25">
      <c r="A17" s="21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5"/>
      <c r="B18" s="26"/>
      <c r="C18" s="26"/>
      <c r="D18" s="27"/>
      <c r="E18" s="28"/>
      <c r="F18" s="3" t="s">
        <v>130</v>
      </c>
      <c r="G18" s="3" t="s">
        <v>133</v>
      </c>
      <c r="H18" s="3" t="s">
        <v>134</v>
      </c>
      <c r="I18" s="3" t="s">
        <v>67</v>
      </c>
      <c r="J18" s="3" t="s">
        <v>135</v>
      </c>
    </row>
    <row r="19" spans="1:10" x14ac:dyDescent="0.25">
      <c r="A19" s="131" t="s">
        <v>35</v>
      </c>
      <c r="B19" s="132"/>
      <c r="C19" s="132"/>
      <c r="D19" s="132"/>
      <c r="E19" s="132"/>
      <c r="F19" s="106">
        <v>0</v>
      </c>
      <c r="G19" s="106">
        <v>0</v>
      </c>
      <c r="H19" s="106">
        <v>0</v>
      </c>
      <c r="I19" s="106">
        <v>0</v>
      </c>
      <c r="J19" s="107">
        <v>0</v>
      </c>
    </row>
    <row r="20" spans="1:10" x14ac:dyDescent="0.25">
      <c r="A20" s="131" t="s">
        <v>36</v>
      </c>
      <c r="B20" s="132"/>
      <c r="C20" s="132"/>
      <c r="D20" s="132"/>
      <c r="E20" s="132"/>
      <c r="F20" s="106">
        <v>0</v>
      </c>
      <c r="G20" s="106">
        <v>0</v>
      </c>
      <c r="H20" s="106">
        <v>0</v>
      </c>
      <c r="I20" s="106">
        <v>0</v>
      </c>
      <c r="J20" s="107">
        <v>0</v>
      </c>
    </row>
    <row r="21" spans="1:10" x14ac:dyDescent="0.25">
      <c r="A21" s="122" t="s">
        <v>2</v>
      </c>
      <c r="B21" s="123"/>
      <c r="C21" s="123"/>
      <c r="D21" s="123"/>
      <c r="E21" s="123"/>
      <c r="F21" s="108">
        <f>F19-F20</f>
        <v>0</v>
      </c>
      <c r="G21" s="108">
        <f t="shared" ref="G21:J21" si="3">G19-G20</f>
        <v>0</v>
      </c>
      <c r="H21" s="108">
        <f t="shared" si="3"/>
        <v>0</v>
      </c>
      <c r="I21" s="108">
        <f t="shared" si="3"/>
        <v>0</v>
      </c>
      <c r="J21" s="108">
        <f t="shared" si="3"/>
        <v>0</v>
      </c>
    </row>
    <row r="22" spans="1:10" x14ac:dyDescent="0.25">
      <c r="A22" s="122" t="s">
        <v>58</v>
      </c>
      <c r="B22" s="123"/>
      <c r="C22" s="123"/>
      <c r="D22" s="123"/>
      <c r="E22" s="123"/>
      <c r="F22" s="108">
        <f>F14+F21</f>
        <v>-5407.3199999999779</v>
      </c>
      <c r="G22" s="108">
        <f t="shared" ref="G22:J22" si="4">G14+G21</f>
        <v>0</v>
      </c>
      <c r="H22" s="108">
        <f t="shared" si="4"/>
        <v>0</v>
      </c>
      <c r="I22" s="108">
        <f t="shared" si="4"/>
        <v>0</v>
      </c>
      <c r="J22" s="108">
        <f t="shared" si="4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124" t="s">
        <v>59</v>
      </c>
      <c r="B24" s="125"/>
      <c r="C24" s="125"/>
      <c r="D24" s="125"/>
      <c r="E24" s="125"/>
      <c r="F24" s="125"/>
      <c r="G24" s="125"/>
      <c r="H24" s="125"/>
      <c r="I24" s="125"/>
      <c r="J24" s="125"/>
    </row>
    <row r="25" spans="1:10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</row>
    <row r="26" spans="1:10" x14ac:dyDescent="0.25">
      <c r="A26" s="25"/>
      <c r="B26" s="26"/>
      <c r="C26" s="26"/>
      <c r="D26" s="27"/>
      <c r="E26" s="28"/>
      <c r="F26" s="3" t="s">
        <v>130</v>
      </c>
      <c r="G26" s="3" t="s">
        <v>133</v>
      </c>
      <c r="H26" s="3" t="s">
        <v>134</v>
      </c>
      <c r="I26" s="3" t="s">
        <v>66</v>
      </c>
      <c r="J26" s="3" t="s">
        <v>136</v>
      </c>
    </row>
    <row r="27" spans="1:10" ht="15" customHeight="1" x14ac:dyDescent="0.25">
      <c r="A27" s="117" t="s">
        <v>60</v>
      </c>
      <c r="B27" s="118"/>
      <c r="C27" s="118"/>
      <c r="D27" s="118"/>
      <c r="E27" s="119"/>
      <c r="F27" s="58">
        <v>24874.54</v>
      </c>
      <c r="G27" s="58">
        <v>24874.54</v>
      </c>
      <c r="H27" s="58">
        <v>10795.51</v>
      </c>
      <c r="I27" s="58">
        <v>0</v>
      </c>
      <c r="J27" s="59">
        <v>0</v>
      </c>
    </row>
    <row r="28" spans="1:10" ht="15" customHeight="1" x14ac:dyDescent="0.25">
      <c r="A28" s="122" t="s">
        <v>61</v>
      </c>
      <c r="B28" s="123"/>
      <c r="C28" s="123"/>
      <c r="D28" s="123"/>
      <c r="E28" s="123"/>
      <c r="F28" s="66">
        <f>F22+F27</f>
        <v>19467.220000000023</v>
      </c>
      <c r="G28" s="66">
        <v>14079.03</v>
      </c>
      <c r="H28" s="66">
        <v>10795.51</v>
      </c>
      <c r="I28" s="66">
        <f t="shared" ref="I28:J28" si="5">I22+I27</f>
        <v>0</v>
      </c>
      <c r="J28" s="67">
        <f t="shared" si="5"/>
        <v>0</v>
      </c>
    </row>
    <row r="29" spans="1:10" ht="45" customHeight="1" x14ac:dyDescent="0.25">
      <c r="A29" s="126" t="s">
        <v>62</v>
      </c>
      <c r="B29" s="127"/>
      <c r="C29" s="127"/>
      <c r="D29" s="127"/>
      <c r="E29" s="128"/>
      <c r="F29" s="66">
        <v>0</v>
      </c>
      <c r="G29" s="66">
        <f t="shared" ref="G29:J29" si="6">G14+G21+G27-G28</f>
        <v>10795.51</v>
      </c>
      <c r="H29" s="66">
        <f t="shared" si="6"/>
        <v>0</v>
      </c>
      <c r="I29" s="66">
        <f t="shared" si="6"/>
        <v>0</v>
      </c>
      <c r="J29" s="67">
        <f t="shared" si="6"/>
        <v>0</v>
      </c>
    </row>
    <row r="30" spans="1:10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15.75" x14ac:dyDescent="0.25">
      <c r="A31" s="116" t="s">
        <v>56</v>
      </c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 ht="18" x14ac:dyDescent="0.25">
      <c r="A32" s="41"/>
      <c r="B32" s="42"/>
      <c r="C32" s="42"/>
      <c r="D32" s="42"/>
      <c r="E32" s="42"/>
      <c r="F32" s="42"/>
      <c r="G32" s="42"/>
      <c r="H32" s="43"/>
      <c r="I32" s="43"/>
      <c r="J32" s="43"/>
    </row>
    <row r="33" spans="1:10" x14ac:dyDescent="0.25">
      <c r="A33" s="44"/>
      <c r="B33" s="45"/>
      <c r="C33" s="45"/>
      <c r="D33" s="46"/>
      <c r="E33" s="47"/>
      <c r="F33" s="3" t="s">
        <v>130</v>
      </c>
      <c r="G33" s="3" t="s">
        <v>133</v>
      </c>
      <c r="H33" s="3" t="s">
        <v>134</v>
      </c>
      <c r="I33" s="3" t="s">
        <v>66</v>
      </c>
      <c r="J33" s="3" t="s">
        <v>136</v>
      </c>
    </row>
    <row r="34" spans="1:10" x14ac:dyDescent="0.25">
      <c r="A34" s="117" t="s">
        <v>60</v>
      </c>
      <c r="B34" s="118"/>
      <c r="C34" s="118"/>
      <c r="D34" s="118"/>
      <c r="E34" s="119"/>
      <c r="F34" s="58">
        <v>24874.54</v>
      </c>
      <c r="G34" s="58">
        <f>F37</f>
        <v>19467.22</v>
      </c>
      <c r="H34" s="58">
        <f>G37</f>
        <v>5388.1900000000005</v>
      </c>
      <c r="I34" s="58">
        <f>H37</f>
        <v>9.0949470177292824E-13</v>
      </c>
      <c r="J34" s="59">
        <f>I37</f>
        <v>9.0949470177292824E-13</v>
      </c>
    </row>
    <row r="35" spans="1:10" ht="28.5" customHeight="1" x14ac:dyDescent="0.25">
      <c r="A35" s="117" t="s">
        <v>63</v>
      </c>
      <c r="B35" s="118"/>
      <c r="C35" s="118"/>
      <c r="D35" s="118"/>
      <c r="E35" s="119"/>
      <c r="F35" s="58">
        <v>0</v>
      </c>
      <c r="G35" s="58">
        <v>14079.03</v>
      </c>
      <c r="H35" s="58">
        <v>5388.19</v>
      </c>
      <c r="I35" s="58">
        <v>0</v>
      </c>
      <c r="J35" s="59">
        <v>0</v>
      </c>
    </row>
    <row r="36" spans="1:10" x14ac:dyDescent="0.25">
      <c r="A36" s="117" t="s">
        <v>64</v>
      </c>
      <c r="B36" s="120"/>
      <c r="C36" s="120"/>
      <c r="D36" s="120"/>
      <c r="E36" s="121"/>
      <c r="F36" s="58">
        <v>-5407.32</v>
      </c>
      <c r="G36" s="58">
        <v>0</v>
      </c>
      <c r="H36" s="58">
        <v>0</v>
      </c>
      <c r="I36" s="58">
        <v>0</v>
      </c>
      <c r="J36" s="59">
        <v>0</v>
      </c>
    </row>
    <row r="37" spans="1:10" ht="15" customHeight="1" x14ac:dyDescent="0.25">
      <c r="A37" s="122" t="s">
        <v>61</v>
      </c>
      <c r="B37" s="123"/>
      <c r="C37" s="123"/>
      <c r="D37" s="123"/>
      <c r="E37" s="123"/>
      <c r="F37" s="60">
        <f>F34-F35+F36</f>
        <v>19467.22</v>
      </c>
      <c r="G37" s="60">
        <f t="shared" ref="G37:J37" si="7">G34-G35+G36</f>
        <v>5388.1900000000005</v>
      </c>
      <c r="H37" s="60">
        <f t="shared" si="7"/>
        <v>9.0949470177292824E-13</v>
      </c>
      <c r="I37" s="60">
        <f t="shared" si="7"/>
        <v>9.0949470177292824E-13</v>
      </c>
      <c r="J37" s="61">
        <f t="shared" si="7"/>
        <v>9.0949470177292824E-13</v>
      </c>
    </row>
    <row r="38" spans="1:10" ht="17.25" customHeight="1" x14ac:dyDescent="0.25"/>
    <row r="39" spans="1:10" ht="17.25" customHeight="1" x14ac:dyDescent="0.25"/>
    <row r="40" spans="1:10" x14ac:dyDescent="0.25">
      <c r="A40" s="129" t="s">
        <v>153</v>
      </c>
      <c r="B40" s="130"/>
      <c r="C40" s="130"/>
      <c r="D40" s="130"/>
      <c r="E40" s="130"/>
      <c r="F40" s="130"/>
      <c r="G40" s="130"/>
      <c r="H40" s="130"/>
      <c r="I40" s="130"/>
      <c r="J40" s="130"/>
    </row>
    <row r="41" spans="1:10" x14ac:dyDescent="0.25">
      <c r="A41" s="50"/>
      <c r="B41" s="51"/>
      <c r="C41" s="51"/>
      <c r="D41" s="51"/>
      <c r="E41" s="51"/>
      <c r="F41" s="51"/>
      <c r="G41" s="51"/>
      <c r="H41" s="51"/>
      <c r="I41" s="51"/>
      <c r="J41" s="51"/>
    </row>
    <row r="42" spans="1:10" x14ac:dyDescent="0.25">
      <c r="A42" s="129" t="s">
        <v>154</v>
      </c>
      <c r="B42" s="130"/>
      <c r="C42" s="130"/>
      <c r="D42" s="130"/>
      <c r="E42" s="130"/>
      <c r="F42" s="130"/>
      <c r="G42" s="130"/>
      <c r="H42" s="130"/>
      <c r="I42" s="130"/>
      <c r="J42" s="130"/>
    </row>
    <row r="43" spans="1:10" x14ac:dyDescent="0.25">
      <c r="A43" s="129"/>
      <c r="B43" s="130"/>
      <c r="C43" s="130"/>
      <c r="D43" s="130"/>
      <c r="E43" s="130"/>
      <c r="F43" s="130"/>
      <c r="G43" s="130"/>
      <c r="H43" s="130"/>
      <c r="I43" s="130"/>
      <c r="J43" s="130"/>
    </row>
  </sheetData>
  <mergeCells count="26">
    <mergeCell ref="A42:J42"/>
    <mergeCell ref="A43:J43"/>
    <mergeCell ref="A20:E20"/>
    <mergeCell ref="A1:J1"/>
    <mergeCell ref="A3:J3"/>
    <mergeCell ref="A4:J4"/>
    <mergeCell ref="A8:E8"/>
    <mergeCell ref="A9:E9"/>
    <mergeCell ref="A10:E10"/>
    <mergeCell ref="A12:E12"/>
    <mergeCell ref="A13:E13"/>
    <mergeCell ref="A14:E14"/>
    <mergeCell ref="A16:J16"/>
    <mergeCell ref="A19:E19"/>
    <mergeCell ref="A40:J40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3" workbookViewId="0">
      <selection activeCell="H32" sqref="H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51" customHeight="1" x14ac:dyDescent="0.25">
      <c r="A1" s="124" t="s">
        <v>137</v>
      </c>
      <c r="B1" s="124"/>
      <c r="C1" s="124"/>
      <c r="D1" s="124"/>
      <c r="E1" s="124"/>
      <c r="F1" s="124"/>
      <c r="G1" s="124"/>
      <c r="H1" s="12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4" t="s">
        <v>18</v>
      </c>
      <c r="B3" s="124"/>
      <c r="C3" s="124"/>
      <c r="D3" s="124"/>
      <c r="E3" s="124"/>
      <c r="F3" s="124"/>
      <c r="G3" s="124"/>
      <c r="H3" s="12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4" t="s">
        <v>4</v>
      </c>
      <c r="B5" s="124"/>
      <c r="C5" s="124"/>
      <c r="D5" s="124"/>
      <c r="E5" s="124"/>
      <c r="F5" s="124"/>
      <c r="G5" s="124"/>
      <c r="H5" s="12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24" t="s">
        <v>37</v>
      </c>
      <c r="B7" s="124"/>
      <c r="C7" s="124"/>
      <c r="D7" s="124"/>
      <c r="E7" s="124"/>
      <c r="F7" s="124"/>
      <c r="G7" s="124"/>
      <c r="H7" s="124"/>
    </row>
    <row r="8" spans="1:8" ht="18" x14ac:dyDescent="0.25">
      <c r="A8" s="4"/>
      <c r="B8" s="4"/>
      <c r="C8" s="4"/>
      <c r="D8" s="4"/>
      <c r="E8" s="4"/>
      <c r="F8" s="4"/>
      <c r="G8" s="5"/>
      <c r="H8" s="29"/>
    </row>
    <row r="9" spans="1:8" ht="25.5" x14ac:dyDescent="0.25">
      <c r="A9" s="17" t="s">
        <v>5</v>
      </c>
      <c r="B9" s="16" t="s">
        <v>6</v>
      </c>
      <c r="C9" s="16" t="s">
        <v>3</v>
      </c>
      <c r="D9" s="16" t="s">
        <v>130</v>
      </c>
      <c r="E9" s="16" t="s">
        <v>133</v>
      </c>
      <c r="F9" s="16" t="s">
        <v>134</v>
      </c>
      <c r="G9" s="16" t="s">
        <v>67</v>
      </c>
      <c r="H9" s="16" t="s">
        <v>135</v>
      </c>
    </row>
    <row r="10" spans="1:8" x14ac:dyDescent="0.25">
      <c r="A10" s="32"/>
      <c r="B10" s="33"/>
      <c r="C10" s="31" t="s">
        <v>0</v>
      </c>
      <c r="D10" s="98">
        <f>D11</f>
        <v>90882.069999999992</v>
      </c>
      <c r="E10" s="99">
        <f>E11+E17</f>
        <v>140000</v>
      </c>
      <c r="F10" s="99">
        <f>F11</f>
        <v>140000</v>
      </c>
      <c r="G10" s="99">
        <f>G11</f>
        <v>140000</v>
      </c>
      <c r="H10" s="99">
        <f>H11</f>
        <v>140000</v>
      </c>
    </row>
    <row r="11" spans="1:8" s="81" customFormat="1" ht="15.75" customHeight="1" x14ac:dyDescent="0.25">
      <c r="A11" s="8">
        <v>6</v>
      </c>
      <c r="B11" s="8"/>
      <c r="C11" s="8" t="s">
        <v>7</v>
      </c>
      <c r="D11" s="76">
        <f>D12+D13+D14+D15+D16</f>
        <v>90882.069999999992</v>
      </c>
      <c r="E11" s="76">
        <f t="shared" ref="E11:H11" si="0">E12+E13+E14+E15+E16</f>
        <v>140000</v>
      </c>
      <c r="F11" s="76">
        <f t="shared" si="0"/>
        <v>140000</v>
      </c>
      <c r="G11" s="76">
        <f t="shared" si="0"/>
        <v>140000</v>
      </c>
      <c r="H11" s="76">
        <f t="shared" si="0"/>
        <v>140000</v>
      </c>
    </row>
    <row r="12" spans="1:8" ht="38.25" x14ac:dyDescent="0.25">
      <c r="A12" s="8"/>
      <c r="B12" s="13">
        <v>63</v>
      </c>
      <c r="C12" s="13" t="s">
        <v>27</v>
      </c>
      <c r="D12" s="62">
        <v>16200</v>
      </c>
      <c r="E12" s="63">
        <v>34300</v>
      </c>
      <c r="F12" s="63">
        <v>33800</v>
      </c>
      <c r="G12" s="63">
        <v>33200</v>
      </c>
      <c r="H12" s="63">
        <v>33300</v>
      </c>
    </row>
    <row r="13" spans="1:8" x14ac:dyDescent="0.25">
      <c r="A13" s="8"/>
      <c r="B13" s="13">
        <v>64</v>
      </c>
      <c r="C13" s="13" t="s">
        <v>69</v>
      </c>
      <c r="D13" s="62">
        <v>25.88</v>
      </c>
      <c r="E13" s="63">
        <v>0</v>
      </c>
      <c r="F13" s="63">
        <v>0</v>
      </c>
      <c r="G13" s="63">
        <v>0</v>
      </c>
      <c r="H13" s="63">
        <v>0</v>
      </c>
    </row>
    <row r="14" spans="1:8" x14ac:dyDescent="0.25">
      <c r="A14" s="8"/>
      <c r="B14" s="13">
        <v>661</v>
      </c>
      <c r="C14" s="13" t="s">
        <v>70</v>
      </c>
      <c r="D14" s="62">
        <v>1699.1</v>
      </c>
      <c r="E14" s="63">
        <v>6500</v>
      </c>
      <c r="F14" s="63">
        <v>4900</v>
      </c>
      <c r="G14" s="63">
        <v>4500</v>
      </c>
      <c r="H14" s="63">
        <v>4300</v>
      </c>
    </row>
    <row r="15" spans="1:8" x14ac:dyDescent="0.25">
      <c r="A15" s="9"/>
      <c r="B15" s="9">
        <v>663</v>
      </c>
      <c r="C15" s="14" t="s">
        <v>101</v>
      </c>
      <c r="D15" s="62">
        <v>0</v>
      </c>
      <c r="E15" s="63">
        <v>1500</v>
      </c>
      <c r="F15" s="63">
        <v>1500</v>
      </c>
      <c r="G15" s="63">
        <v>1500</v>
      </c>
      <c r="H15" s="63">
        <v>1300</v>
      </c>
    </row>
    <row r="16" spans="1:8" ht="38.25" x14ac:dyDescent="0.25">
      <c r="A16" s="9"/>
      <c r="B16" s="9">
        <v>67</v>
      </c>
      <c r="C16" s="13" t="s">
        <v>29</v>
      </c>
      <c r="D16" s="62">
        <v>72957.09</v>
      </c>
      <c r="E16" s="63">
        <v>97700</v>
      </c>
      <c r="F16" s="63">
        <v>99800</v>
      </c>
      <c r="G16" s="63">
        <v>100800</v>
      </c>
      <c r="H16" s="63">
        <v>101100</v>
      </c>
    </row>
    <row r="17" spans="1:8" s="81" customFormat="1" ht="25.5" x14ac:dyDescent="0.25">
      <c r="A17" s="11">
        <v>7</v>
      </c>
      <c r="B17" s="12"/>
      <c r="C17" s="22" t="s">
        <v>8</v>
      </c>
      <c r="D17" s="76">
        <v>0</v>
      </c>
      <c r="E17" s="79">
        <f>E18</f>
        <v>0</v>
      </c>
      <c r="F17" s="79">
        <f>F18</f>
        <v>0</v>
      </c>
      <c r="G17" s="79">
        <f>G18</f>
        <v>0</v>
      </c>
      <c r="H17" s="79">
        <f>H18</f>
        <v>0</v>
      </c>
    </row>
    <row r="18" spans="1:8" ht="38.25" x14ac:dyDescent="0.25">
      <c r="A18" s="13"/>
      <c r="B18" s="13">
        <v>72</v>
      </c>
      <c r="C18" s="23" t="s">
        <v>26</v>
      </c>
      <c r="D18" s="62">
        <v>0</v>
      </c>
      <c r="E18" s="63">
        <v>0</v>
      </c>
      <c r="F18" s="63">
        <v>0</v>
      </c>
      <c r="G18" s="63">
        <v>0</v>
      </c>
      <c r="H18" s="64">
        <v>0</v>
      </c>
    </row>
    <row r="21" spans="1:8" ht="15.75" x14ac:dyDescent="0.25">
      <c r="A21" s="124" t="s">
        <v>38</v>
      </c>
      <c r="B21" s="139"/>
      <c r="C21" s="139"/>
      <c r="D21" s="139"/>
      <c r="E21" s="139"/>
      <c r="F21" s="139"/>
      <c r="G21" s="139"/>
      <c r="H21" s="139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7" t="s">
        <v>5</v>
      </c>
      <c r="B23" s="16" t="s">
        <v>6</v>
      </c>
      <c r="C23" s="16" t="s">
        <v>9</v>
      </c>
      <c r="D23" s="16" t="s">
        <v>130</v>
      </c>
      <c r="E23" s="16" t="s">
        <v>133</v>
      </c>
      <c r="F23" s="16" t="s">
        <v>134</v>
      </c>
      <c r="G23" s="16" t="s">
        <v>68</v>
      </c>
      <c r="H23" s="16" t="s">
        <v>135</v>
      </c>
    </row>
    <row r="24" spans="1:8" x14ac:dyDescent="0.25">
      <c r="A24" s="32"/>
      <c r="B24" s="33"/>
      <c r="C24" s="31" t="s">
        <v>1</v>
      </c>
      <c r="D24" s="100">
        <f>D25+D29</f>
        <v>96289.390000000014</v>
      </c>
      <c r="E24" s="101">
        <f>E25+E29</f>
        <v>140000</v>
      </c>
      <c r="F24" s="101">
        <f>F25+F29</f>
        <v>140000</v>
      </c>
      <c r="G24" s="101">
        <f t="shared" ref="G24:H24" si="1">G25+G29</f>
        <v>140000</v>
      </c>
      <c r="H24" s="101">
        <f t="shared" si="1"/>
        <v>140000</v>
      </c>
    </row>
    <row r="25" spans="1:8" s="81" customFormat="1" ht="15.75" customHeight="1" x14ac:dyDescent="0.25">
      <c r="A25" s="8">
        <v>3</v>
      </c>
      <c r="B25" s="8"/>
      <c r="C25" s="8" t="s">
        <v>10</v>
      </c>
      <c r="D25" s="102">
        <f>D26+D27+D28</f>
        <v>76526.540000000008</v>
      </c>
      <c r="E25" s="103">
        <f>E26+E27+E28</f>
        <v>101600</v>
      </c>
      <c r="F25" s="103">
        <f>F26+F27+F28</f>
        <v>102400</v>
      </c>
      <c r="G25" s="103">
        <f t="shared" ref="G25:H25" si="2">G26+G27+G28</f>
        <v>102800</v>
      </c>
      <c r="H25" s="103">
        <f t="shared" si="2"/>
        <v>102900</v>
      </c>
    </row>
    <row r="26" spans="1:8" ht="15.75" customHeight="1" x14ac:dyDescent="0.25">
      <c r="A26" s="8"/>
      <c r="B26" s="13">
        <v>31</v>
      </c>
      <c r="C26" s="13" t="s">
        <v>11</v>
      </c>
      <c r="D26" s="104">
        <v>59649.27</v>
      </c>
      <c r="E26" s="105">
        <v>75400</v>
      </c>
      <c r="F26" s="105">
        <v>76800</v>
      </c>
      <c r="G26" s="105">
        <v>77400</v>
      </c>
      <c r="H26" s="105">
        <v>77600</v>
      </c>
    </row>
    <row r="27" spans="1:8" x14ac:dyDescent="0.25">
      <c r="A27" s="9"/>
      <c r="B27" s="9">
        <v>32</v>
      </c>
      <c r="C27" s="9" t="s">
        <v>21</v>
      </c>
      <c r="D27" s="104">
        <v>16504.61</v>
      </c>
      <c r="E27" s="105">
        <v>25700</v>
      </c>
      <c r="F27" s="105">
        <v>25100</v>
      </c>
      <c r="G27" s="105">
        <v>24900</v>
      </c>
      <c r="H27" s="105">
        <v>24800</v>
      </c>
    </row>
    <row r="28" spans="1:8" x14ac:dyDescent="0.25">
      <c r="A28" s="9"/>
      <c r="B28" s="9">
        <v>34</v>
      </c>
      <c r="C28" s="14" t="s">
        <v>71</v>
      </c>
      <c r="D28" s="104">
        <v>372.66</v>
      </c>
      <c r="E28" s="105">
        <v>500</v>
      </c>
      <c r="F28" s="105">
        <v>500</v>
      </c>
      <c r="G28" s="105">
        <v>500</v>
      </c>
      <c r="H28" s="105">
        <v>500</v>
      </c>
    </row>
    <row r="29" spans="1:8" s="81" customFormat="1" ht="25.5" x14ac:dyDescent="0.25">
      <c r="A29" s="11">
        <v>4</v>
      </c>
      <c r="B29" s="12"/>
      <c r="C29" s="22" t="s">
        <v>12</v>
      </c>
      <c r="D29" s="102">
        <f>D30+D31+D32</f>
        <v>19762.849999999999</v>
      </c>
      <c r="E29" s="103">
        <f>E30+E31+E32</f>
        <v>38400</v>
      </c>
      <c r="F29" s="103">
        <f t="shared" ref="F29:H29" si="3">F30+F31+F32</f>
        <v>37600</v>
      </c>
      <c r="G29" s="103">
        <f t="shared" si="3"/>
        <v>37200</v>
      </c>
      <c r="H29" s="103">
        <f t="shared" si="3"/>
        <v>37100</v>
      </c>
    </row>
    <row r="30" spans="1:8" s="82" customFormat="1" x14ac:dyDescent="0.25">
      <c r="A30" s="14"/>
      <c r="B30" s="73">
        <v>41</v>
      </c>
      <c r="C30" s="23" t="s">
        <v>144</v>
      </c>
      <c r="D30" s="104">
        <v>1500</v>
      </c>
      <c r="E30" s="105">
        <v>0</v>
      </c>
      <c r="F30" s="105">
        <v>3000</v>
      </c>
      <c r="G30" s="105">
        <v>1000</v>
      </c>
      <c r="H30" s="105">
        <v>900</v>
      </c>
    </row>
    <row r="31" spans="1:8" ht="25.5" x14ac:dyDescent="0.25">
      <c r="A31" s="11"/>
      <c r="B31" s="73">
        <v>42</v>
      </c>
      <c r="C31" s="23" t="s">
        <v>72</v>
      </c>
      <c r="D31" s="104">
        <v>18262.849999999999</v>
      </c>
      <c r="E31" s="105">
        <v>38400</v>
      </c>
      <c r="F31" s="105">
        <v>34600</v>
      </c>
      <c r="G31" s="105">
        <v>36200</v>
      </c>
      <c r="H31" s="105">
        <v>36200</v>
      </c>
    </row>
    <row r="32" spans="1:8" ht="25.5" x14ac:dyDescent="0.25">
      <c r="A32" s="11"/>
      <c r="B32" s="73">
        <v>45</v>
      </c>
      <c r="C32" s="23" t="s">
        <v>73</v>
      </c>
      <c r="D32" s="104">
        <v>0</v>
      </c>
      <c r="E32" s="105">
        <v>0</v>
      </c>
      <c r="F32" s="105">
        <v>0</v>
      </c>
      <c r="G32" s="105">
        <v>0</v>
      </c>
      <c r="H32" s="105">
        <v>0</v>
      </c>
    </row>
    <row r="33" spans="1:8" x14ac:dyDescent="0.25">
      <c r="A33" s="69"/>
      <c r="B33" s="69"/>
      <c r="C33" s="70"/>
      <c r="D33" s="71"/>
      <c r="E33" s="71"/>
      <c r="F33" s="71"/>
      <c r="G33" s="71"/>
      <c r="H33" s="72"/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7" workbookViewId="0">
      <selection activeCell="F39" sqref="F39"/>
    </sheetView>
  </sheetViews>
  <sheetFormatPr defaultRowHeight="15" x14ac:dyDescent="0.25"/>
  <cols>
    <col min="1" max="1" width="33.85546875" customWidth="1"/>
    <col min="2" max="6" width="25.28515625" customWidth="1"/>
  </cols>
  <sheetData>
    <row r="1" spans="1:6" ht="51" customHeight="1" x14ac:dyDescent="0.25">
      <c r="A1" s="124" t="s">
        <v>138</v>
      </c>
      <c r="B1" s="124"/>
      <c r="C1" s="124"/>
      <c r="D1" s="124"/>
      <c r="E1" s="124"/>
      <c r="F1" s="124"/>
    </row>
    <row r="2" spans="1:6" ht="18" customHeight="1" x14ac:dyDescent="0.25">
      <c r="A2" s="21"/>
      <c r="B2" s="21"/>
      <c r="C2" s="21"/>
      <c r="D2" s="21"/>
      <c r="E2" s="21"/>
      <c r="F2" s="21"/>
    </row>
    <row r="3" spans="1:6" ht="15.75" customHeight="1" x14ac:dyDescent="0.25">
      <c r="A3" s="124" t="s">
        <v>18</v>
      </c>
      <c r="B3" s="124"/>
      <c r="C3" s="124"/>
      <c r="D3" s="124"/>
      <c r="E3" s="124"/>
      <c r="F3" s="124"/>
    </row>
    <row r="4" spans="1:6" ht="18" x14ac:dyDescent="0.25">
      <c r="B4" s="21"/>
      <c r="C4" s="21"/>
      <c r="D4" s="21"/>
      <c r="E4" s="5"/>
      <c r="F4" s="5"/>
    </row>
    <row r="5" spans="1:6" ht="18" customHeight="1" x14ac:dyDescent="0.25">
      <c r="A5" s="124" t="s">
        <v>4</v>
      </c>
      <c r="B5" s="124"/>
      <c r="C5" s="124"/>
      <c r="D5" s="124"/>
      <c r="E5" s="124"/>
      <c r="F5" s="124"/>
    </row>
    <row r="6" spans="1:6" ht="18" x14ac:dyDescent="0.25">
      <c r="A6" s="21"/>
      <c r="B6" s="21"/>
      <c r="C6" s="21"/>
      <c r="D6" s="21"/>
      <c r="E6" s="5"/>
      <c r="F6" s="5"/>
    </row>
    <row r="7" spans="1:6" ht="15.75" customHeight="1" x14ac:dyDescent="0.25">
      <c r="A7" s="124" t="s">
        <v>39</v>
      </c>
      <c r="B7" s="124"/>
      <c r="C7" s="124"/>
      <c r="D7" s="124"/>
      <c r="E7" s="124"/>
      <c r="F7" s="124"/>
    </row>
    <row r="8" spans="1:6" ht="18" x14ac:dyDescent="0.25">
      <c r="A8" s="21"/>
      <c r="B8" s="21"/>
      <c r="C8" s="21"/>
      <c r="D8" s="21"/>
      <c r="E8" s="5"/>
      <c r="F8" s="29"/>
    </row>
    <row r="9" spans="1:6" ht="25.5" x14ac:dyDescent="0.25">
      <c r="A9" s="17" t="s">
        <v>41</v>
      </c>
      <c r="B9" s="16" t="s">
        <v>130</v>
      </c>
      <c r="C9" s="16" t="s">
        <v>133</v>
      </c>
      <c r="D9" s="16" t="s">
        <v>134</v>
      </c>
      <c r="E9" s="16" t="s">
        <v>67</v>
      </c>
      <c r="F9" s="16" t="s">
        <v>139</v>
      </c>
    </row>
    <row r="10" spans="1:6" x14ac:dyDescent="0.25">
      <c r="A10" s="34" t="s">
        <v>77</v>
      </c>
      <c r="B10" s="98">
        <f>B11+B13+B15+B17</f>
        <v>90882.069999999992</v>
      </c>
      <c r="C10" s="99">
        <f>C11+C13+C15+C17+C19</f>
        <v>124800</v>
      </c>
      <c r="D10" s="99">
        <f>D11+D13+D15+D17+D19</f>
        <v>140000</v>
      </c>
      <c r="E10" s="99">
        <f>E11+E13+E15+E17+E19</f>
        <v>140000</v>
      </c>
      <c r="F10" s="99">
        <f>F11+F13+F15+F17+F19</f>
        <v>140000</v>
      </c>
    </row>
    <row r="11" spans="1:6" s="81" customFormat="1" x14ac:dyDescent="0.25">
      <c r="A11" s="22" t="s">
        <v>46</v>
      </c>
      <c r="B11" s="99">
        <f>B12</f>
        <v>72957.09</v>
      </c>
      <c r="C11" s="99">
        <f>C12</f>
        <v>83600</v>
      </c>
      <c r="D11" s="99">
        <f t="shared" ref="D11:F11" si="0">D12</f>
        <v>99800</v>
      </c>
      <c r="E11" s="99">
        <f t="shared" si="0"/>
        <v>100800</v>
      </c>
      <c r="F11" s="99">
        <f t="shared" si="0"/>
        <v>101100</v>
      </c>
    </row>
    <row r="12" spans="1:6" x14ac:dyDescent="0.25">
      <c r="A12" s="10" t="s">
        <v>47</v>
      </c>
      <c r="B12" s="63">
        <v>72957.09</v>
      </c>
      <c r="C12" s="63">
        <v>83600</v>
      </c>
      <c r="D12" s="63">
        <v>99800</v>
      </c>
      <c r="E12" s="63">
        <v>100800</v>
      </c>
      <c r="F12" s="63">
        <v>101100</v>
      </c>
    </row>
    <row r="13" spans="1:6" s="81" customFormat="1" x14ac:dyDescent="0.25">
      <c r="A13" s="11" t="s">
        <v>48</v>
      </c>
      <c r="B13" s="79">
        <f>B14</f>
        <v>1724.98</v>
      </c>
      <c r="C13" s="79">
        <f>C14</f>
        <v>5400</v>
      </c>
      <c r="D13" s="79">
        <f t="shared" ref="D13:F13" si="1">D14</f>
        <v>4900</v>
      </c>
      <c r="E13" s="79">
        <f t="shared" si="1"/>
        <v>4500</v>
      </c>
      <c r="F13" s="79">
        <f t="shared" si="1"/>
        <v>4300</v>
      </c>
    </row>
    <row r="14" spans="1:6" x14ac:dyDescent="0.25">
      <c r="A14" s="14" t="s">
        <v>49</v>
      </c>
      <c r="B14" s="62">
        <v>1724.98</v>
      </c>
      <c r="C14" s="63">
        <v>5400</v>
      </c>
      <c r="D14" s="63">
        <v>4900</v>
      </c>
      <c r="E14" s="63">
        <v>4500</v>
      </c>
      <c r="F14" s="63">
        <v>4300</v>
      </c>
    </row>
    <row r="15" spans="1:6" s="81" customFormat="1" x14ac:dyDescent="0.25">
      <c r="A15" s="8" t="s">
        <v>44</v>
      </c>
      <c r="B15" s="76">
        <f>B16</f>
        <v>0</v>
      </c>
      <c r="C15" s="79">
        <f>C16</f>
        <v>0</v>
      </c>
      <c r="D15" s="79">
        <f>D16</f>
        <v>0</v>
      </c>
      <c r="E15" s="79">
        <f>E16</f>
        <v>0</v>
      </c>
      <c r="F15" s="79">
        <f>F16</f>
        <v>0</v>
      </c>
    </row>
    <row r="16" spans="1:6" ht="25.5" x14ac:dyDescent="0.25">
      <c r="A16" s="15" t="s">
        <v>45</v>
      </c>
      <c r="B16" s="62">
        <v>0</v>
      </c>
      <c r="C16" s="63">
        <v>0</v>
      </c>
      <c r="D16" s="63">
        <v>0</v>
      </c>
      <c r="E16" s="63">
        <v>0</v>
      </c>
      <c r="F16" s="63">
        <v>0</v>
      </c>
    </row>
    <row r="17" spans="1:6" s="81" customFormat="1" x14ac:dyDescent="0.25">
      <c r="A17" s="34" t="s">
        <v>42</v>
      </c>
      <c r="B17" s="76">
        <f>B18</f>
        <v>16200</v>
      </c>
      <c r="C17" s="79">
        <f>C18</f>
        <v>34300</v>
      </c>
      <c r="D17" s="79">
        <f t="shared" ref="D17:F17" si="2">D18</f>
        <v>33800</v>
      </c>
      <c r="E17" s="79">
        <f t="shared" si="2"/>
        <v>33200</v>
      </c>
      <c r="F17" s="79">
        <f t="shared" si="2"/>
        <v>33300</v>
      </c>
    </row>
    <row r="18" spans="1:6" x14ac:dyDescent="0.25">
      <c r="A18" s="10" t="s">
        <v>43</v>
      </c>
      <c r="B18" s="62">
        <v>16200</v>
      </c>
      <c r="C18" s="63">
        <v>34300</v>
      </c>
      <c r="D18" s="63">
        <v>33800</v>
      </c>
      <c r="E18" s="63">
        <v>33200</v>
      </c>
      <c r="F18" s="64">
        <v>33300</v>
      </c>
    </row>
    <row r="19" spans="1:6" x14ac:dyDescent="0.25">
      <c r="A19" s="34" t="s">
        <v>103</v>
      </c>
      <c r="B19" s="76">
        <f>B20</f>
        <v>0</v>
      </c>
      <c r="C19" s="79">
        <f>C20</f>
        <v>1500</v>
      </c>
      <c r="D19" s="79">
        <f t="shared" ref="D19:F19" si="3">D20</f>
        <v>1500</v>
      </c>
      <c r="E19" s="79">
        <f t="shared" si="3"/>
        <v>1500</v>
      </c>
      <c r="F19" s="79">
        <f t="shared" si="3"/>
        <v>1300</v>
      </c>
    </row>
    <row r="20" spans="1:6" x14ac:dyDescent="0.25">
      <c r="A20" s="68" t="s">
        <v>104</v>
      </c>
      <c r="B20" s="62">
        <v>0</v>
      </c>
      <c r="C20" s="63">
        <v>1500</v>
      </c>
      <c r="D20" s="63">
        <v>1500</v>
      </c>
      <c r="E20" s="63">
        <v>1500</v>
      </c>
      <c r="F20" s="64">
        <v>1300</v>
      </c>
    </row>
    <row r="23" spans="1:6" ht="15.75" customHeight="1" x14ac:dyDescent="0.25">
      <c r="A23" s="124" t="s">
        <v>40</v>
      </c>
      <c r="B23" s="124"/>
      <c r="C23" s="124"/>
      <c r="D23" s="124"/>
      <c r="E23" s="124"/>
      <c r="F23" s="124"/>
    </row>
    <row r="24" spans="1:6" ht="18" x14ac:dyDescent="0.25">
      <c r="A24" s="21"/>
      <c r="B24" s="21"/>
      <c r="C24" s="21"/>
      <c r="D24" s="21"/>
      <c r="E24" s="5"/>
      <c r="F24" s="5"/>
    </row>
    <row r="25" spans="1:6" ht="25.5" x14ac:dyDescent="0.25">
      <c r="A25" s="17" t="s">
        <v>41</v>
      </c>
      <c r="B25" s="16" t="s">
        <v>130</v>
      </c>
      <c r="C25" s="16" t="s">
        <v>133</v>
      </c>
      <c r="D25" s="16" t="s">
        <v>134</v>
      </c>
      <c r="E25" s="16" t="s">
        <v>67</v>
      </c>
      <c r="F25" s="16" t="s">
        <v>139</v>
      </c>
    </row>
    <row r="26" spans="1:6" x14ac:dyDescent="0.25">
      <c r="A26" s="34" t="s">
        <v>1</v>
      </c>
      <c r="B26" s="98">
        <f>B27+B30+B33+B35+B37</f>
        <v>96289.39</v>
      </c>
      <c r="C26" s="99">
        <f>C27+C30+C33+C35+C37</f>
        <v>124800</v>
      </c>
      <c r="D26" s="99">
        <f>D27+D30+D33+D35+D37</f>
        <v>140000</v>
      </c>
      <c r="E26" s="99">
        <f>E27+E30+E33+E35+E37</f>
        <v>140000</v>
      </c>
      <c r="F26" s="99">
        <f>F27+F30+F33+F35+F37</f>
        <v>140000</v>
      </c>
    </row>
    <row r="27" spans="1:6" s="81" customFormat="1" ht="15.75" customHeight="1" x14ac:dyDescent="0.25">
      <c r="A27" s="22" t="s">
        <v>46</v>
      </c>
      <c r="B27" s="76">
        <f>B28</f>
        <v>72957.09</v>
      </c>
      <c r="C27" s="79">
        <f>C28</f>
        <v>83600</v>
      </c>
      <c r="D27" s="79">
        <f t="shared" ref="D27:F27" si="4">D28</f>
        <v>99800</v>
      </c>
      <c r="E27" s="79">
        <f t="shared" si="4"/>
        <v>100800</v>
      </c>
      <c r="F27" s="79">
        <f t="shared" si="4"/>
        <v>101100</v>
      </c>
    </row>
    <row r="28" spans="1:6" x14ac:dyDescent="0.25">
      <c r="A28" s="10" t="s">
        <v>47</v>
      </c>
      <c r="B28" s="62">
        <v>72957.09</v>
      </c>
      <c r="C28" s="63">
        <v>83600</v>
      </c>
      <c r="D28" s="63">
        <v>99800</v>
      </c>
      <c r="E28" s="63">
        <v>100800</v>
      </c>
      <c r="F28" s="63">
        <v>101100</v>
      </c>
    </row>
    <row r="29" spans="1:6" x14ac:dyDescent="0.25">
      <c r="A29" s="9" t="s">
        <v>28</v>
      </c>
      <c r="B29" s="62"/>
      <c r="C29" s="63"/>
      <c r="D29" s="63"/>
      <c r="E29" s="63"/>
      <c r="F29" s="63"/>
    </row>
    <row r="30" spans="1:6" s="81" customFormat="1" x14ac:dyDescent="0.25">
      <c r="A30" s="22" t="s">
        <v>48</v>
      </c>
      <c r="B30" s="76">
        <f>B31+B32</f>
        <v>7132.2999999999993</v>
      </c>
      <c r="C30" s="79">
        <f>C31</f>
        <v>5400</v>
      </c>
      <c r="D30" s="79">
        <f t="shared" ref="D30:F30" si="5">D31</f>
        <v>4900</v>
      </c>
      <c r="E30" s="79">
        <f t="shared" si="5"/>
        <v>4500</v>
      </c>
      <c r="F30" s="79">
        <f t="shared" si="5"/>
        <v>4300</v>
      </c>
    </row>
    <row r="31" spans="1:6" x14ac:dyDescent="0.25">
      <c r="A31" s="74" t="s">
        <v>74</v>
      </c>
      <c r="B31" s="62">
        <v>1724.98</v>
      </c>
      <c r="C31" s="63">
        <v>5400</v>
      </c>
      <c r="D31" s="63">
        <v>4900</v>
      </c>
      <c r="E31" s="63">
        <v>4500</v>
      </c>
      <c r="F31" s="63">
        <v>4300</v>
      </c>
    </row>
    <row r="32" spans="1:6" x14ac:dyDescent="0.25">
      <c r="A32" s="74" t="s">
        <v>145</v>
      </c>
      <c r="B32" s="62">
        <v>5407.32</v>
      </c>
      <c r="C32" s="63">
        <v>0</v>
      </c>
      <c r="D32" s="63">
        <v>0</v>
      </c>
      <c r="E32" s="63">
        <v>0</v>
      </c>
      <c r="F32" s="63">
        <v>0</v>
      </c>
    </row>
    <row r="33" spans="1:6" s="81" customFormat="1" x14ac:dyDescent="0.25">
      <c r="A33" s="22" t="s">
        <v>75</v>
      </c>
      <c r="B33" s="76">
        <f>B34</f>
        <v>0</v>
      </c>
      <c r="C33" s="79">
        <f>C34</f>
        <v>0</v>
      </c>
      <c r="D33" s="79">
        <f t="shared" ref="D33:F33" si="6">D34</f>
        <v>0</v>
      </c>
      <c r="E33" s="79">
        <f t="shared" si="6"/>
        <v>0</v>
      </c>
      <c r="F33" s="79">
        <f t="shared" si="6"/>
        <v>0</v>
      </c>
    </row>
    <row r="34" spans="1:6" x14ac:dyDescent="0.25">
      <c r="A34" s="74" t="s">
        <v>76</v>
      </c>
      <c r="B34" s="62">
        <v>0</v>
      </c>
      <c r="C34" s="63">
        <v>0</v>
      </c>
      <c r="D34" s="63">
        <v>0</v>
      </c>
      <c r="E34" s="63">
        <v>0</v>
      </c>
      <c r="F34" s="63">
        <v>0</v>
      </c>
    </row>
    <row r="35" spans="1:6" s="81" customFormat="1" x14ac:dyDescent="0.25">
      <c r="A35" s="11" t="s">
        <v>42</v>
      </c>
      <c r="B35" s="76">
        <f>B36</f>
        <v>16200</v>
      </c>
      <c r="C35" s="79">
        <f>C36</f>
        <v>34300</v>
      </c>
      <c r="D35" s="79">
        <f t="shared" ref="D35:F35" si="7">D36</f>
        <v>33800</v>
      </c>
      <c r="E35" s="79">
        <f t="shared" si="7"/>
        <v>33200</v>
      </c>
      <c r="F35" s="79">
        <f t="shared" si="7"/>
        <v>33300</v>
      </c>
    </row>
    <row r="36" spans="1:6" x14ac:dyDescent="0.25">
      <c r="A36" s="68" t="s">
        <v>43</v>
      </c>
      <c r="B36" s="62">
        <v>16200</v>
      </c>
      <c r="C36" s="63">
        <v>34300</v>
      </c>
      <c r="D36" s="63">
        <v>33800</v>
      </c>
      <c r="E36" s="63">
        <v>33200</v>
      </c>
      <c r="F36" s="64">
        <v>33300</v>
      </c>
    </row>
    <row r="37" spans="1:6" s="81" customFormat="1" x14ac:dyDescent="0.25">
      <c r="A37" s="11" t="s">
        <v>103</v>
      </c>
      <c r="B37" s="76">
        <f>B38</f>
        <v>0</v>
      </c>
      <c r="C37" s="79">
        <f>C38</f>
        <v>1500</v>
      </c>
      <c r="D37" s="79">
        <f t="shared" ref="D37:F37" si="8">D38</f>
        <v>1500</v>
      </c>
      <c r="E37" s="79">
        <f t="shared" si="8"/>
        <v>1500</v>
      </c>
      <c r="F37" s="79">
        <f t="shared" si="8"/>
        <v>1300</v>
      </c>
    </row>
    <row r="38" spans="1:6" x14ac:dyDescent="0.25">
      <c r="A38" s="68" t="s">
        <v>105</v>
      </c>
      <c r="B38" s="62">
        <v>0</v>
      </c>
      <c r="C38" s="63">
        <v>1500</v>
      </c>
      <c r="D38" s="63">
        <v>1500</v>
      </c>
      <c r="E38" s="63">
        <v>1500</v>
      </c>
      <c r="F38" s="64">
        <v>1300</v>
      </c>
    </row>
  </sheetData>
  <mergeCells count="5">
    <mergeCell ref="A1:F1"/>
    <mergeCell ref="A3:F3"/>
    <mergeCell ref="A5:F5"/>
    <mergeCell ref="A7:F7"/>
    <mergeCell ref="A23:F23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F13" sqref="F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52.5" customHeight="1" x14ac:dyDescent="0.25">
      <c r="A1" s="124" t="s">
        <v>140</v>
      </c>
      <c r="B1" s="124"/>
      <c r="C1" s="124"/>
      <c r="D1" s="124"/>
      <c r="E1" s="124"/>
      <c r="F1" s="12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24" t="s">
        <v>18</v>
      </c>
      <c r="B3" s="124"/>
      <c r="C3" s="124"/>
      <c r="D3" s="124"/>
      <c r="E3" s="133"/>
      <c r="F3" s="13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24" t="s">
        <v>4</v>
      </c>
      <c r="B5" s="125"/>
      <c r="C5" s="125"/>
      <c r="D5" s="125"/>
      <c r="E5" s="125"/>
      <c r="F5" s="125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24" t="s">
        <v>13</v>
      </c>
      <c r="B7" s="139"/>
      <c r="C7" s="139"/>
      <c r="D7" s="139"/>
      <c r="E7" s="139"/>
      <c r="F7" s="139"/>
    </row>
    <row r="8" spans="1:6" ht="18" x14ac:dyDescent="0.25">
      <c r="A8" s="4"/>
      <c r="B8" s="4"/>
      <c r="C8" s="4"/>
      <c r="D8" s="4"/>
      <c r="E8" s="5"/>
      <c r="F8" s="29"/>
    </row>
    <row r="9" spans="1:6" ht="25.5" x14ac:dyDescent="0.25">
      <c r="A9" s="17" t="s">
        <v>41</v>
      </c>
      <c r="B9" s="16" t="s">
        <v>130</v>
      </c>
      <c r="C9" s="16" t="s">
        <v>133</v>
      </c>
      <c r="D9" s="16" t="s">
        <v>134</v>
      </c>
      <c r="E9" s="16" t="s">
        <v>67</v>
      </c>
      <c r="F9" s="16" t="s">
        <v>139</v>
      </c>
    </row>
    <row r="10" spans="1:6" ht="15.75" customHeight="1" x14ac:dyDescent="0.25">
      <c r="A10" s="8" t="s">
        <v>14</v>
      </c>
      <c r="B10" s="76">
        <f>B11</f>
        <v>96289.39</v>
      </c>
      <c r="C10" s="63">
        <f>C11</f>
        <v>140000</v>
      </c>
      <c r="D10" s="63">
        <f t="shared" ref="D10:F10" si="0">D11</f>
        <v>140000</v>
      </c>
      <c r="E10" s="63">
        <f t="shared" si="0"/>
        <v>140000</v>
      </c>
      <c r="F10" s="63">
        <f t="shared" si="0"/>
        <v>140000</v>
      </c>
    </row>
    <row r="11" spans="1:6" s="81" customFormat="1" ht="15.75" customHeight="1" x14ac:dyDescent="0.25">
      <c r="A11" s="8" t="s">
        <v>78</v>
      </c>
      <c r="B11" s="76">
        <f>B12</f>
        <v>96289.39</v>
      </c>
      <c r="C11" s="79">
        <f>C12</f>
        <v>140000</v>
      </c>
      <c r="D11" s="79">
        <f t="shared" ref="D11:F11" si="1">D12</f>
        <v>140000</v>
      </c>
      <c r="E11" s="79">
        <f t="shared" si="1"/>
        <v>140000</v>
      </c>
      <c r="F11" s="79">
        <f t="shared" si="1"/>
        <v>140000</v>
      </c>
    </row>
    <row r="12" spans="1:6" x14ac:dyDescent="0.25">
      <c r="A12" s="77" t="s">
        <v>79</v>
      </c>
      <c r="B12" s="62">
        <v>96289.39</v>
      </c>
      <c r="C12" s="63">
        <v>140000</v>
      </c>
      <c r="D12" s="63">
        <v>140000</v>
      </c>
      <c r="E12" s="63">
        <v>140000</v>
      </c>
      <c r="F12" s="63">
        <v>140000</v>
      </c>
    </row>
    <row r="13" spans="1:6" x14ac:dyDescent="0.25">
      <c r="A13" s="14"/>
      <c r="B13" s="62"/>
      <c r="C13" s="63"/>
      <c r="D13" s="63"/>
      <c r="E13" s="63"/>
      <c r="F13" s="63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H8" sqref="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51.75" customHeight="1" x14ac:dyDescent="0.25">
      <c r="A1" s="124" t="s">
        <v>141</v>
      </c>
      <c r="B1" s="124"/>
      <c r="C1" s="124"/>
      <c r="D1" s="124"/>
      <c r="E1" s="124"/>
      <c r="F1" s="124"/>
      <c r="G1" s="124"/>
      <c r="H1" s="12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4" t="s">
        <v>18</v>
      </c>
      <c r="B3" s="124"/>
      <c r="C3" s="124"/>
      <c r="D3" s="124"/>
      <c r="E3" s="124"/>
      <c r="F3" s="124"/>
      <c r="G3" s="124"/>
      <c r="H3" s="12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4" t="s">
        <v>50</v>
      </c>
      <c r="B5" s="124"/>
      <c r="C5" s="124"/>
      <c r="D5" s="124"/>
      <c r="E5" s="124"/>
      <c r="F5" s="124"/>
      <c r="G5" s="124"/>
      <c r="H5" s="124"/>
    </row>
    <row r="6" spans="1:8" ht="18" x14ac:dyDescent="0.25">
      <c r="A6" s="4"/>
      <c r="B6" s="4"/>
      <c r="C6" s="4"/>
      <c r="D6" s="4"/>
      <c r="E6" s="4"/>
      <c r="F6" s="4"/>
      <c r="G6" s="5"/>
      <c r="H6" s="29"/>
    </row>
    <row r="7" spans="1:8" ht="25.5" x14ac:dyDescent="0.25">
      <c r="A7" s="17" t="s">
        <v>5</v>
      </c>
      <c r="B7" s="16" t="s">
        <v>6</v>
      </c>
      <c r="C7" s="16" t="s">
        <v>30</v>
      </c>
      <c r="D7" s="16" t="s">
        <v>130</v>
      </c>
      <c r="E7" s="16" t="s">
        <v>133</v>
      </c>
      <c r="F7" s="16" t="s">
        <v>134</v>
      </c>
      <c r="G7" s="16" t="s">
        <v>67</v>
      </c>
      <c r="H7" s="16" t="s">
        <v>139</v>
      </c>
    </row>
    <row r="8" spans="1:8" s="85" customFormat="1" x14ac:dyDescent="0.25">
      <c r="A8" s="32"/>
      <c r="B8" s="33"/>
      <c r="C8" s="33" t="s">
        <v>52</v>
      </c>
      <c r="D8" s="98">
        <f>D9</f>
        <v>0</v>
      </c>
      <c r="E8" s="99">
        <f>E9</f>
        <v>0</v>
      </c>
      <c r="F8" s="99">
        <f t="shared" ref="F8:H9" si="0">F9</f>
        <v>0</v>
      </c>
      <c r="G8" s="99">
        <f t="shared" si="0"/>
        <v>0</v>
      </c>
      <c r="H8" s="99">
        <f t="shared" si="0"/>
        <v>0</v>
      </c>
    </row>
    <row r="9" spans="1:8" ht="25.5" x14ac:dyDescent="0.25">
      <c r="A9" s="8">
        <v>8</v>
      </c>
      <c r="B9" s="8"/>
      <c r="C9" s="8" t="s">
        <v>15</v>
      </c>
      <c r="D9" s="62">
        <f>D10</f>
        <v>0</v>
      </c>
      <c r="E9" s="63">
        <f>E10</f>
        <v>0</v>
      </c>
      <c r="F9" s="63">
        <f t="shared" si="0"/>
        <v>0</v>
      </c>
      <c r="G9" s="63">
        <f t="shared" si="0"/>
        <v>0</v>
      </c>
      <c r="H9" s="63">
        <f t="shared" si="0"/>
        <v>0</v>
      </c>
    </row>
    <row r="10" spans="1:8" x14ac:dyDescent="0.25">
      <c r="A10" s="8"/>
      <c r="B10" s="13">
        <v>84</v>
      </c>
      <c r="C10" s="13" t="s">
        <v>22</v>
      </c>
      <c r="D10" s="62">
        <v>0</v>
      </c>
      <c r="E10" s="63">
        <v>0</v>
      </c>
      <c r="F10" s="63">
        <v>0</v>
      </c>
      <c r="G10" s="63">
        <v>0</v>
      </c>
      <c r="H10" s="63">
        <v>0</v>
      </c>
    </row>
    <row r="11" spans="1:8" x14ac:dyDescent="0.25">
      <c r="A11" s="8"/>
      <c r="B11" s="13"/>
      <c r="C11" s="35"/>
      <c r="D11" s="62"/>
      <c r="E11" s="63"/>
      <c r="F11" s="63"/>
      <c r="G11" s="63"/>
      <c r="H11" s="63"/>
    </row>
    <row r="12" spans="1:8" s="84" customFormat="1" x14ac:dyDescent="0.25">
      <c r="A12" s="83"/>
      <c r="B12" s="83"/>
      <c r="C12" s="33" t="s">
        <v>55</v>
      </c>
      <c r="D12" s="76">
        <f>D13</f>
        <v>0</v>
      </c>
      <c r="E12" s="79">
        <f>E13</f>
        <v>0</v>
      </c>
      <c r="F12" s="79">
        <f t="shared" ref="F12:H13" si="1">F13</f>
        <v>0</v>
      </c>
      <c r="G12" s="79">
        <f t="shared" si="1"/>
        <v>0</v>
      </c>
      <c r="H12" s="79">
        <f t="shared" si="1"/>
        <v>0</v>
      </c>
    </row>
    <row r="13" spans="1:8" ht="25.5" x14ac:dyDescent="0.25">
      <c r="A13" s="11">
        <v>5</v>
      </c>
      <c r="B13" s="12"/>
      <c r="C13" s="22" t="s">
        <v>16</v>
      </c>
      <c r="D13" s="62">
        <f>D14</f>
        <v>0</v>
      </c>
      <c r="E13" s="63">
        <f>E14</f>
        <v>0</v>
      </c>
      <c r="F13" s="63">
        <f t="shared" si="1"/>
        <v>0</v>
      </c>
      <c r="G13" s="63">
        <f t="shared" si="1"/>
        <v>0</v>
      </c>
      <c r="H13" s="63">
        <f t="shared" si="1"/>
        <v>0</v>
      </c>
    </row>
    <row r="14" spans="1:8" ht="25.5" x14ac:dyDescent="0.25">
      <c r="A14" s="13"/>
      <c r="B14" s="13">
        <v>54</v>
      </c>
      <c r="C14" s="23" t="s">
        <v>23</v>
      </c>
      <c r="D14" s="62">
        <v>0</v>
      </c>
      <c r="E14" s="63">
        <v>0</v>
      </c>
      <c r="F14" s="63">
        <v>0</v>
      </c>
      <c r="G14" s="63">
        <v>0</v>
      </c>
      <c r="H14" s="64">
        <v>0</v>
      </c>
    </row>
    <row r="15" spans="1:8" x14ac:dyDescent="0.25">
      <c r="D15" s="65"/>
      <c r="E15" s="65"/>
      <c r="F15" s="65"/>
      <c r="G15" s="65"/>
      <c r="H15" s="6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opLeftCell="A2" workbookViewId="0">
      <selection activeCell="F35" sqref="F35"/>
    </sheetView>
  </sheetViews>
  <sheetFormatPr defaultRowHeight="15" x14ac:dyDescent="0.25"/>
  <cols>
    <col min="1" max="6" width="25.28515625" customWidth="1"/>
  </cols>
  <sheetData>
    <row r="1" spans="1:6" ht="57.75" customHeight="1" x14ac:dyDescent="0.25">
      <c r="A1" s="124" t="s">
        <v>142</v>
      </c>
      <c r="B1" s="124"/>
      <c r="C1" s="124"/>
      <c r="D1" s="124"/>
      <c r="E1" s="124"/>
      <c r="F1" s="124"/>
    </row>
    <row r="2" spans="1:6" ht="18" customHeight="1" x14ac:dyDescent="0.25">
      <c r="A2" s="21"/>
      <c r="B2" s="21"/>
      <c r="C2" s="21"/>
      <c r="D2" s="21"/>
      <c r="E2" s="21"/>
      <c r="F2" s="21"/>
    </row>
    <row r="3" spans="1:6" ht="15.75" customHeight="1" x14ac:dyDescent="0.25">
      <c r="A3" s="124" t="s">
        <v>18</v>
      </c>
      <c r="B3" s="124"/>
      <c r="C3" s="124"/>
      <c r="D3" s="124"/>
      <c r="E3" s="124"/>
      <c r="F3" s="124"/>
    </row>
    <row r="4" spans="1:6" ht="18" x14ac:dyDescent="0.25">
      <c r="A4" s="21"/>
      <c r="B4" s="21"/>
      <c r="C4" s="21"/>
      <c r="D4" s="21"/>
      <c r="E4" s="5"/>
      <c r="F4" s="5"/>
    </row>
    <row r="5" spans="1:6" ht="18" customHeight="1" x14ac:dyDescent="0.25">
      <c r="A5" s="124" t="s">
        <v>51</v>
      </c>
      <c r="B5" s="124"/>
      <c r="C5" s="124"/>
      <c r="D5" s="124"/>
      <c r="E5" s="124"/>
      <c r="F5" s="124"/>
    </row>
    <row r="6" spans="1:6" ht="18" x14ac:dyDescent="0.25">
      <c r="A6" s="21"/>
      <c r="B6" s="21"/>
      <c r="C6" s="21"/>
      <c r="D6" s="21"/>
      <c r="E6" s="5"/>
      <c r="F6" s="29"/>
    </row>
    <row r="7" spans="1:6" ht="25.5" x14ac:dyDescent="0.25">
      <c r="A7" s="16" t="s">
        <v>41</v>
      </c>
      <c r="B7" s="16" t="s">
        <v>130</v>
      </c>
      <c r="C7" s="16" t="s">
        <v>133</v>
      </c>
      <c r="D7" s="16" t="s">
        <v>134</v>
      </c>
      <c r="E7" s="16" t="s">
        <v>67</v>
      </c>
      <c r="F7" s="16" t="s">
        <v>139</v>
      </c>
    </row>
    <row r="8" spans="1:6" s="81" customFormat="1" x14ac:dyDescent="0.25">
      <c r="A8" s="8" t="s">
        <v>80</v>
      </c>
      <c r="B8" s="76">
        <f>B9</f>
        <v>0</v>
      </c>
      <c r="C8" s="79">
        <f>C9</f>
        <v>0</v>
      </c>
      <c r="D8" s="79">
        <f t="shared" ref="D8:F9" si="0">D9</f>
        <v>0</v>
      </c>
      <c r="E8" s="79">
        <f t="shared" si="0"/>
        <v>0</v>
      </c>
      <c r="F8" s="79">
        <f t="shared" si="0"/>
        <v>0</v>
      </c>
    </row>
    <row r="9" spans="1:6" s="81" customFormat="1" ht="25.5" x14ac:dyDescent="0.25">
      <c r="A9" s="8" t="s">
        <v>53</v>
      </c>
      <c r="B9" s="76">
        <f>B10</f>
        <v>0</v>
      </c>
      <c r="C9" s="79">
        <f>C10</f>
        <v>0</v>
      </c>
      <c r="D9" s="79">
        <f t="shared" si="0"/>
        <v>0</v>
      </c>
      <c r="E9" s="79">
        <f t="shared" si="0"/>
        <v>0</v>
      </c>
      <c r="F9" s="79">
        <f t="shared" si="0"/>
        <v>0</v>
      </c>
    </row>
    <row r="10" spans="1:6" ht="25.5" x14ac:dyDescent="0.25">
      <c r="A10" s="15" t="s">
        <v>54</v>
      </c>
      <c r="B10" s="62">
        <v>0</v>
      </c>
      <c r="C10" s="63">
        <v>0</v>
      </c>
      <c r="D10" s="63">
        <v>0</v>
      </c>
      <c r="E10" s="63">
        <v>0</v>
      </c>
      <c r="F10" s="63">
        <v>0</v>
      </c>
    </row>
    <row r="11" spans="1:6" x14ac:dyDescent="0.25">
      <c r="A11" s="15"/>
      <c r="B11" s="62"/>
      <c r="C11" s="63"/>
      <c r="D11" s="63"/>
      <c r="E11" s="63"/>
      <c r="F11" s="63"/>
    </row>
    <row r="12" spans="1:6" s="81" customFormat="1" x14ac:dyDescent="0.25">
      <c r="A12" s="8" t="s">
        <v>81</v>
      </c>
      <c r="B12" s="76">
        <f>B13+B15</f>
        <v>0</v>
      </c>
      <c r="C12" s="79">
        <f>C14+C16</f>
        <v>0</v>
      </c>
      <c r="D12" s="79">
        <f t="shared" ref="D12:F12" si="1">D14+D16</f>
        <v>0</v>
      </c>
      <c r="E12" s="79">
        <f t="shared" si="1"/>
        <v>0</v>
      </c>
      <c r="F12" s="79">
        <f t="shared" si="1"/>
        <v>0</v>
      </c>
    </row>
    <row r="13" spans="1:6" s="81" customFormat="1" x14ac:dyDescent="0.25">
      <c r="A13" s="22" t="s">
        <v>46</v>
      </c>
      <c r="B13" s="76">
        <f>B14</f>
        <v>0</v>
      </c>
      <c r="C13" s="79">
        <f>C14</f>
        <v>0</v>
      </c>
      <c r="D13" s="79">
        <f t="shared" ref="D13:F13" si="2">D14</f>
        <v>0</v>
      </c>
      <c r="E13" s="79">
        <f t="shared" si="2"/>
        <v>0</v>
      </c>
      <c r="F13" s="79">
        <f t="shared" si="2"/>
        <v>0</v>
      </c>
    </row>
    <row r="14" spans="1:6" x14ac:dyDescent="0.25">
      <c r="A14" s="10" t="s">
        <v>47</v>
      </c>
      <c r="B14" s="62">
        <v>0</v>
      </c>
      <c r="C14" s="63">
        <v>0</v>
      </c>
      <c r="D14" s="63">
        <v>0</v>
      </c>
      <c r="E14" s="63">
        <v>0</v>
      </c>
      <c r="F14" s="64">
        <v>0</v>
      </c>
    </row>
    <row r="15" spans="1:6" s="82" customFormat="1" x14ac:dyDescent="0.25">
      <c r="A15" s="23" t="s">
        <v>48</v>
      </c>
      <c r="B15" s="62">
        <f>B16</f>
        <v>0</v>
      </c>
      <c r="C15" s="63">
        <f>C16</f>
        <v>0</v>
      </c>
      <c r="D15" s="63">
        <f t="shared" ref="D15:F15" si="3">D16</f>
        <v>0</v>
      </c>
      <c r="E15" s="63">
        <f t="shared" si="3"/>
        <v>0</v>
      </c>
      <c r="F15" s="63">
        <f t="shared" si="3"/>
        <v>0</v>
      </c>
    </row>
    <row r="16" spans="1:6" x14ac:dyDescent="0.25">
      <c r="A16" s="10" t="s">
        <v>49</v>
      </c>
      <c r="B16" s="62">
        <v>0</v>
      </c>
      <c r="C16" s="63">
        <v>0</v>
      </c>
      <c r="D16" s="63">
        <v>0</v>
      </c>
      <c r="E16" s="63">
        <v>0</v>
      </c>
      <c r="F16" s="64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opLeftCell="A25" workbookViewId="0">
      <selection activeCell="M47" sqref="M4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9.5" customHeight="1" x14ac:dyDescent="0.25">
      <c r="A1" s="124" t="s">
        <v>143</v>
      </c>
      <c r="B1" s="124"/>
      <c r="C1" s="124"/>
      <c r="D1" s="124"/>
      <c r="E1" s="124"/>
      <c r="F1" s="124"/>
      <c r="G1" s="124"/>
      <c r="H1" s="124"/>
      <c r="I1" s="124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24" t="s">
        <v>17</v>
      </c>
      <c r="B3" s="125"/>
      <c r="C3" s="125"/>
      <c r="D3" s="125"/>
      <c r="E3" s="125"/>
      <c r="F3" s="125"/>
      <c r="G3" s="125"/>
      <c r="H3" s="125"/>
      <c r="I3" s="125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29"/>
    </row>
    <row r="5" spans="1:9" ht="25.5" x14ac:dyDescent="0.25">
      <c r="A5" s="152" t="s">
        <v>19</v>
      </c>
      <c r="B5" s="153"/>
      <c r="C5" s="154"/>
      <c r="D5" s="16" t="s">
        <v>20</v>
      </c>
      <c r="E5" s="16" t="s">
        <v>130</v>
      </c>
      <c r="F5" s="16" t="s">
        <v>133</v>
      </c>
      <c r="G5" s="16" t="s">
        <v>134</v>
      </c>
      <c r="H5" s="16" t="s">
        <v>67</v>
      </c>
      <c r="I5" s="16" t="s">
        <v>139</v>
      </c>
    </row>
    <row r="6" spans="1:9" x14ac:dyDescent="0.25">
      <c r="A6" s="146" t="s">
        <v>82</v>
      </c>
      <c r="B6" s="147"/>
      <c r="C6" s="148"/>
      <c r="D6" s="52" t="s">
        <v>84</v>
      </c>
      <c r="E6" s="76">
        <f t="shared" ref="E6:F8" si="0">E7</f>
        <v>96289.39</v>
      </c>
      <c r="F6" s="79">
        <f t="shared" si="0"/>
        <v>140000</v>
      </c>
      <c r="G6" s="79">
        <f t="shared" ref="G6:I8" si="1">G7</f>
        <v>140000</v>
      </c>
      <c r="H6" s="79">
        <f t="shared" si="1"/>
        <v>140000</v>
      </c>
      <c r="I6" s="79">
        <f t="shared" si="1"/>
        <v>140000</v>
      </c>
    </row>
    <row r="7" spans="1:9" x14ac:dyDescent="0.25">
      <c r="A7" s="146" t="s">
        <v>83</v>
      </c>
      <c r="B7" s="147"/>
      <c r="C7" s="148"/>
      <c r="D7" s="52" t="s">
        <v>85</v>
      </c>
      <c r="E7" s="76">
        <f t="shared" si="0"/>
        <v>96289.39</v>
      </c>
      <c r="F7" s="79">
        <f t="shared" si="0"/>
        <v>140000</v>
      </c>
      <c r="G7" s="79">
        <f t="shared" si="1"/>
        <v>140000</v>
      </c>
      <c r="H7" s="79">
        <f t="shared" si="1"/>
        <v>140000</v>
      </c>
      <c r="I7" s="79">
        <f t="shared" si="1"/>
        <v>140000</v>
      </c>
    </row>
    <row r="8" spans="1:9" x14ac:dyDescent="0.25">
      <c r="A8" s="146" t="s">
        <v>86</v>
      </c>
      <c r="B8" s="147"/>
      <c r="C8" s="148"/>
      <c r="D8" s="52" t="s">
        <v>87</v>
      </c>
      <c r="E8" s="76">
        <f t="shared" si="0"/>
        <v>96289.39</v>
      </c>
      <c r="F8" s="79">
        <f t="shared" si="0"/>
        <v>140000</v>
      </c>
      <c r="G8" s="79">
        <f t="shared" si="1"/>
        <v>140000</v>
      </c>
      <c r="H8" s="79">
        <f t="shared" si="1"/>
        <v>140000</v>
      </c>
      <c r="I8" s="79">
        <f t="shared" si="1"/>
        <v>140000</v>
      </c>
    </row>
    <row r="9" spans="1:9" s="81" customFormat="1" x14ac:dyDescent="0.25">
      <c r="A9" s="146" t="s">
        <v>88</v>
      </c>
      <c r="B9" s="147"/>
      <c r="C9" s="148"/>
      <c r="D9" s="52"/>
      <c r="E9" s="76">
        <f>E12+E17+E22+E26+E32+E38+E48</f>
        <v>96289.39</v>
      </c>
      <c r="F9" s="76">
        <f t="shared" ref="F9:I9" si="2">F12+F17+F22+F26+F32+F38+F48</f>
        <v>140000</v>
      </c>
      <c r="G9" s="76">
        <f t="shared" si="2"/>
        <v>140000</v>
      </c>
      <c r="H9" s="76">
        <f t="shared" si="2"/>
        <v>140000</v>
      </c>
      <c r="I9" s="76">
        <f t="shared" si="2"/>
        <v>140000</v>
      </c>
    </row>
    <row r="10" spans="1:9" s="81" customFormat="1" x14ac:dyDescent="0.25">
      <c r="A10" s="149" t="s">
        <v>127</v>
      </c>
      <c r="B10" s="150"/>
      <c r="C10" s="151"/>
      <c r="D10" s="115" t="s">
        <v>89</v>
      </c>
      <c r="E10" s="76"/>
      <c r="F10" s="79"/>
      <c r="G10" s="79"/>
      <c r="H10" s="79"/>
      <c r="I10" s="79"/>
    </row>
    <row r="11" spans="1:9" s="81" customFormat="1" x14ac:dyDescent="0.25">
      <c r="A11" s="143" t="s">
        <v>90</v>
      </c>
      <c r="B11" s="144"/>
      <c r="C11" s="145"/>
      <c r="D11" s="78" t="s">
        <v>91</v>
      </c>
      <c r="E11" s="76">
        <f>E12</f>
        <v>66385.399999999994</v>
      </c>
      <c r="F11" s="76">
        <f t="shared" ref="F11:I11" si="3">F12</f>
        <v>87700</v>
      </c>
      <c r="G11" s="76">
        <f t="shared" si="3"/>
        <v>90700</v>
      </c>
      <c r="H11" s="76">
        <f t="shared" si="3"/>
        <v>91300</v>
      </c>
      <c r="I11" s="76">
        <f t="shared" si="3"/>
        <v>91500</v>
      </c>
    </row>
    <row r="12" spans="1:9" s="81" customFormat="1" x14ac:dyDescent="0.25">
      <c r="A12" s="146">
        <v>3</v>
      </c>
      <c r="B12" s="147"/>
      <c r="C12" s="148"/>
      <c r="D12" s="52" t="s">
        <v>10</v>
      </c>
      <c r="E12" s="76">
        <f>E13+E14+E15</f>
        <v>66385.399999999994</v>
      </c>
      <c r="F12" s="76">
        <f t="shared" ref="F12:I12" si="4">F13+F14+F15</f>
        <v>87700</v>
      </c>
      <c r="G12" s="76">
        <f t="shared" si="4"/>
        <v>90700</v>
      </c>
      <c r="H12" s="76">
        <f t="shared" si="4"/>
        <v>91300</v>
      </c>
      <c r="I12" s="76">
        <f t="shared" si="4"/>
        <v>91500</v>
      </c>
    </row>
    <row r="13" spans="1:9" x14ac:dyDescent="0.25">
      <c r="A13" s="140">
        <v>31</v>
      </c>
      <c r="B13" s="141"/>
      <c r="C13" s="142"/>
      <c r="D13" s="24" t="s">
        <v>11</v>
      </c>
      <c r="E13" s="62">
        <v>54071.99</v>
      </c>
      <c r="F13" s="63">
        <v>72400</v>
      </c>
      <c r="G13" s="63">
        <v>74800</v>
      </c>
      <c r="H13" s="63">
        <v>75400</v>
      </c>
      <c r="I13" s="64">
        <v>75600</v>
      </c>
    </row>
    <row r="14" spans="1:9" x14ac:dyDescent="0.25">
      <c r="A14" s="140">
        <v>32</v>
      </c>
      <c r="B14" s="141"/>
      <c r="C14" s="142"/>
      <c r="D14" s="53" t="s">
        <v>21</v>
      </c>
      <c r="E14" s="62">
        <v>11975.96</v>
      </c>
      <c r="F14" s="63">
        <v>14800</v>
      </c>
      <c r="G14" s="63">
        <v>15400</v>
      </c>
      <c r="H14" s="63">
        <v>15400</v>
      </c>
      <c r="I14" s="64">
        <v>15400</v>
      </c>
    </row>
    <row r="15" spans="1:9" x14ac:dyDescent="0.25">
      <c r="A15" s="140">
        <v>34</v>
      </c>
      <c r="B15" s="141"/>
      <c r="C15" s="142"/>
      <c r="D15" s="53" t="s">
        <v>71</v>
      </c>
      <c r="E15" s="62">
        <v>337.45</v>
      </c>
      <c r="F15" s="63">
        <v>500</v>
      </c>
      <c r="G15" s="63">
        <v>500</v>
      </c>
      <c r="H15" s="63">
        <v>500</v>
      </c>
      <c r="I15" s="64">
        <v>500</v>
      </c>
    </row>
    <row r="16" spans="1:9" s="81" customFormat="1" x14ac:dyDescent="0.25">
      <c r="A16" s="143" t="s">
        <v>92</v>
      </c>
      <c r="B16" s="144"/>
      <c r="C16" s="145"/>
      <c r="D16" s="78" t="s">
        <v>70</v>
      </c>
      <c r="E16" s="76">
        <f>E17</f>
        <v>7132.2999999999993</v>
      </c>
      <c r="F16" s="76">
        <f t="shared" ref="F16:I16" si="5">F17</f>
        <v>5600</v>
      </c>
      <c r="G16" s="76">
        <f t="shared" si="5"/>
        <v>4400</v>
      </c>
      <c r="H16" s="76">
        <f t="shared" si="5"/>
        <v>4100</v>
      </c>
      <c r="I16" s="76">
        <f t="shared" si="5"/>
        <v>4000</v>
      </c>
    </row>
    <row r="17" spans="1:9" s="81" customFormat="1" x14ac:dyDescent="0.25">
      <c r="A17" s="146">
        <v>3</v>
      </c>
      <c r="B17" s="147"/>
      <c r="C17" s="148"/>
      <c r="D17" s="52" t="s">
        <v>10</v>
      </c>
      <c r="E17" s="76">
        <f>E18+E19+E20</f>
        <v>7132.2999999999993</v>
      </c>
      <c r="F17" s="76">
        <f t="shared" ref="F17:I17" si="6">F18+F19</f>
        <v>5600</v>
      </c>
      <c r="G17" s="76">
        <f t="shared" si="6"/>
        <v>4400</v>
      </c>
      <c r="H17" s="76">
        <f t="shared" si="6"/>
        <v>4100</v>
      </c>
      <c r="I17" s="76">
        <f t="shared" si="6"/>
        <v>4000</v>
      </c>
    </row>
    <row r="18" spans="1:9" x14ac:dyDescent="0.25">
      <c r="A18" s="140">
        <v>31</v>
      </c>
      <c r="B18" s="141"/>
      <c r="C18" s="142"/>
      <c r="D18" s="53" t="s">
        <v>11</v>
      </c>
      <c r="E18" s="62">
        <v>860</v>
      </c>
      <c r="F18" s="63">
        <v>3000</v>
      </c>
      <c r="G18" s="63">
        <v>2000</v>
      </c>
      <c r="H18" s="63">
        <v>2000</v>
      </c>
      <c r="I18" s="64">
        <v>2000</v>
      </c>
    </row>
    <row r="19" spans="1:9" x14ac:dyDescent="0.25">
      <c r="A19" s="140">
        <v>32</v>
      </c>
      <c r="B19" s="141"/>
      <c r="C19" s="142"/>
      <c r="D19" s="53" t="s">
        <v>21</v>
      </c>
      <c r="E19" s="62">
        <v>864.98</v>
      </c>
      <c r="F19" s="63">
        <v>2600</v>
      </c>
      <c r="G19" s="63">
        <v>2400</v>
      </c>
      <c r="H19" s="63">
        <v>2100</v>
      </c>
      <c r="I19" s="64">
        <v>2000</v>
      </c>
    </row>
    <row r="20" spans="1:9" x14ac:dyDescent="0.25">
      <c r="A20" s="109">
        <v>39</v>
      </c>
      <c r="B20" s="110"/>
      <c r="C20" s="111"/>
      <c r="D20" s="53" t="s">
        <v>146</v>
      </c>
      <c r="E20" s="62">
        <v>5407.32</v>
      </c>
      <c r="F20" s="62">
        <v>0</v>
      </c>
      <c r="G20" s="62">
        <v>0</v>
      </c>
      <c r="H20" s="62">
        <v>0</v>
      </c>
      <c r="I20" s="112">
        <v>0</v>
      </c>
    </row>
    <row r="21" spans="1:9" s="81" customFormat="1" x14ac:dyDescent="0.25">
      <c r="A21" s="143" t="s">
        <v>93</v>
      </c>
      <c r="B21" s="144"/>
      <c r="C21" s="145"/>
      <c r="D21" s="78" t="s">
        <v>94</v>
      </c>
      <c r="E21" s="76">
        <f>E22</f>
        <v>3000</v>
      </c>
      <c r="F21" s="76">
        <f t="shared" ref="F21:I22" si="7">F22</f>
        <v>8300</v>
      </c>
      <c r="G21" s="76">
        <f t="shared" si="7"/>
        <v>7300</v>
      </c>
      <c r="H21" s="76">
        <f t="shared" si="7"/>
        <v>7400</v>
      </c>
      <c r="I21" s="76">
        <f t="shared" si="7"/>
        <v>7400</v>
      </c>
    </row>
    <row r="22" spans="1:9" s="81" customFormat="1" x14ac:dyDescent="0.25">
      <c r="A22" s="146">
        <v>3</v>
      </c>
      <c r="B22" s="147"/>
      <c r="C22" s="148"/>
      <c r="D22" s="52" t="s">
        <v>10</v>
      </c>
      <c r="E22" s="76">
        <f>E23</f>
        <v>3000</v>
      </c>
      <c r="F22" s="76">
        <f t="shared" si="7"/>
        <v>8300</v>
      </c>
      <c r="G22" s="76">
        <f t="shared" si="7"/>
        <v>7300</v>
      </c>
      <c r="H22" s="76">
        <f t="shared" si="7"/>
        <v>7400</v>
      </c>
      <c r="I22" s="76">
        <f t="shared" si="7"/>
        <v>7400</v>
      </c>
    </row>
    <row r="23" spans="1:9" x14ac:dyDescent="0.25">
      <c r="A23" s="140">
        <v>32</v>
      </c>
      <c r="B23" s="141"/>
      <c r="C23" s="142"/>
      <c r="D23" s="53" t="s">
        <v>21</v>
      </c>
      <c r="E23" s="62">
        <v>3000</v>
      </c>
      <c r="F23" s="63">
        <v>8300</v>
      </c>
      <c r="G23" s="63">
        <v>7300</v>
      </c>
      <c r="H23" s="63">
        <v>7400</v>
      </c>
      <c r="I23" s="64">
        <v>7400</v>
      </c>
    </row>
    <row r="24" spans="1:9" ht="14.25" customHeight="1" x14ac:dyDescent="0.25">
      <c r="A24" s="155" t="s">
        <v>128</v>
      </c>
      <c r="B24" s="156"/>
      <c r="C24" s="157"/>
      <c r="D24" s="115" t="s">
        <v>95</v>
      </c>
      <c r="E24" s="62"/>
      <c r="F24" s="63"/>
      <c r="G24" s="63"/>
      <c r="H24" s="63"/>
      <c r="I24" s="63"/>
    </row>
    <row r="25" spans="1:9" s="81" customFormat="1" ht="15" customHeight="1" x14ac:dyDescent="0.25">
      <c r="A25" s="143" t="s">
        <v>90</v>
      </c>
      <c r="B25" s="144"/>
      <c r="C25" s="145"/>
      <c r="D25" s="78" t="s">
        <v>91</v>
      </c>
      <c r="E25" s="76">
        <f>E26</f>
        <v>6571.6900000000005</v>
      </c>
      <c r="F25" s="76">
        <f t="shared" ref="F25:I26" si="8">F26</f>
        <v>10000</v>
      </c>
      <c r="G25" s="76">
        <f t="shared" si="8"/>
        <v>9100</v>
      </c>
      <c r="H25" s="76">
        <f t="shared" si="8"/>
        <v>9500</v>
      </c>
      <c r="I25" s="76">
        <f t="shared" si="8"/>
        <v>9600</v>
      </c>
    </row>
    <row r="26" spans="1:9" s="81" customFormat="1" ht="25.5" x14ac:dyDescent="0.25">
      <c r="A26" s="146">
        <v>4</v>
      </c>
      <c r="B26" s="147"/>
      <c r="C26" s="148"/>
      <c r="D26" s="52" t="s">
        <v>12</v>
      </c>
      <c r="E26" s="76">
        <f>E27</f>
        <v>6571.6900000000005</v>
      </c>
      <c r="F26" s="76">
        <f t="shared" si="8"/>
        <v>10000</v>
      </c>
      <c r="G26" s="76">
        <f t="shared" si="8"/>
        <v>9100</v>
      </c>
      <c r="H26" s="76">
        <f t="shared" si="8"/>
        <v>9500</v>
      </c>
      <c r="I26" s="76">
        <f t="shared" si="8"/>
        <v>9600</v>
      </c>
    </row>
    <row r="27" spans="1:9" ht="25.5" x14ac:dyDescent="0.25">
      <c r="A27" s="140">
        <v>42</v>
      </c>
      <c r="B27" s="141"/>
      <c r="C27" s="142"/>
      <c r="D27" s="53" t="s">
        <v>96</v>
      </c>
      <c r="E27" s="62">
        <f>E28+E29+E30</f>
        <v>6571.6900000000005</v>
      </c>
      <c r="F27" s="62">
        <f t="shared" ref="F27:I27" si="9">F28+F29+F30</f>
        <v>10000</v>
      </c>
      <c r="G27" s="62">
        <f t="shared" si="9"/>
        <v>9100</v>
      </c>
      <c r="H27" s="62">
        <f t="shared" si="9"/>
        <v>9500</v>
      </c>
      <c r="I27" s="62">
        <f t="shared" si="9"/>
        <v>9600</v>
      </c>
    </row>
    <row r="28" spans="1:9" x14ac:dyDescent="0.25">
      <c r="A28" s="140">
        <v>421</v>
      </c>
      <c r="B28" s="141"/>
      <c r="C28" s="142"/>
      <c r="D28" s="53" t="s">
        <v>97</v>
      </c>
      <c r="E28" s="62">
        <v>0</v>
      </c>
      <c r="F28" s="63">
        <v>2000</v>
      </c>
      <c r="G28" s="63">
        <v>2000</v>
      </c>
      <c r="H28" s="63">
        <v>2200</v>
      </c>
      <c r="I28" s="64">
        <v>2300</v>
      </c>
    </row>
    <row r="29" spans="1:9" x14ac:dyDescent="0.25">
      <c r="A29" s="140">
        <v>422</v>
      </c>
      <c r="B29" s="141"/>
      <c r="C29" s="142"/>
      <c r="D29" s="53" t="s">
        <v>98</v>
      </c>
      <c r="E29" s="62">
        <v>2571.69</v>
      </c>
      <c r="F29" s="63">
        <v>4000</v>
      </c>
      <c r="G29" s="63">
        <v>3100</v>
      </c>
      <c r="H29" s="63">
        <v>3300</v>
      </c>
      <c r="I29" s="64">
        <v>3300</v>
      </c>
    </row>
    <row r="30" spans="1:9" x14ac:dyDescent="0.25">
      <c r="A30" s="140">
        <v>424</v>
      </c>
      <c r="B30" s="141"/>
      <c r="C30" s="142"/>
      <c r="D30" s="53" t="s">
        <v>99</v>
      </c>
      <c r="E30" s="62">
        <v>4000</v>
      </c>
      <c r="F30" s="63">
        <v>4000</v>
      </c>
      <c r="G30" s="63">
        <v>4000</v>
      </c>
      <c r="H30" s="63">
        <v>4000</v>
      </c>
      <c r="I30" s="64">
        <v>4000</v>
      </c>
    </row>
    <row r="31" spans="1:9" s="81" customFormat="1" ht="15" customHeight="1" x14ac:dyDescent="0.25">
      <c r="A31" s="143" t="s">
        <v>92</v>
      </c>
      <c r="B31" s="144"/>
      <c r="C31" s="145"/>
      <c r="D31" s="78" t="s">
        <v>70</v>
      </c>
      <c r="E31" s="76">
        <f>E32</f>
        <v>0</v>
      </c>
      <c r="F31" s="76">
        <f t="shared" ref="F31:I32" si="10">F32</f>
        <v>900</v>
      </c>
      <c r="G31" s="76">
        <f t="shared" si="10"/>
        <v>500</v>
      </c>
      <c r="H31" s="76">
        <f t="shared" si="10"/>
        <v>400</v>
      </c>
      <c r="I31" s="76">
        <f t="shared" si="10"/>
        <v>300</v>
      </c>
    </row>
    <row r="32" spans="1:9" s="81" customFormat="1" ht="25.5" x14ac:dyDescent="0.25">
      <c r="A32" s="146">
        <v>4</v>
      </c>
      <c r="B32" s="147"/>
      <c r="C32" s="148"/>
      <c r="D32" s="52" t="s">
        <v>12</v>
      </c>
      <c r="E32" s="76">
        <f>E33</f>
        <v>0</v>
      </c>
      <c r="F32" s="76">
        <f t="shared" si="10"/>
        <v>900</v>
      </c>
      <c r="G32" s="76">
        <f t="shared" si="10"/>
        <v>500</v>
      </c>
      <c r="H32" s="76">
        <f t="shared" si="10"/>
        <v>400</v>
      </c>
      <c r="I32" s="76">
        <f t="shared" si="10"/>
        <v>300</v>
      </c>
    </row>
    <row r="33" spans="1:9" ht="25.5" x14ac:dyDescent="0.25">
      <c r="A33" s="140">
        <v>42</v>
      </c>
      <c r="B33" s="141"/>
      <c r="C33" s="142"/>
      <c r="D33" s="53" t="s">
        <v>96</v>
      </c>
      <c r="E33" s="62">
        <f>E34+E35+E36</f>
        <v>0</v>
      </c>
      <c r="F33" s="62">
        <f t="shared" ref="F33:I33" si="11">F34+F35+F36</f>
        <v>900</v>
      </c>
      <c r="G33" s="62">
        <f t="shared" si="11"/>
        <v>500</v>
      </c>
      <c r="H33" s="62">
        <f t="shared" si="11"/>
        <v>400</v>
      </c>
      <c r="I33" s="62">
        <f t="shared" si="11"/>
        <v>300</v>
      </c>
    </row>
    <row r="34" spans="1:9" x14ac:dyDescent="0.25">
      <c r="A34" s="140">
        <v>421</v>
      </c>
      <c r="B34" s="141"/>
      <c r="C34" s="142"/>
      <c r="D34" s="53" t="s">
        <v>97</v>
      </c>
      <c r="E34" s="62">
        <v>0</v>
      </c>
      <c r="F34" s="63">
        <v>400</v>
      </c>
      <c r="G34" s="63">
        <v>200</v>
      </c>
      <c r="H34" s="63">
        <v>200</v>
      </c>
      <c r="I34" s="64">
        <v>100</v>
      </c>
    </row>
    <row r="35" spans="1:9" x14ac:dyDescent="0.25">
      <c r="A35" s="140">
        <v>422</v>
      </c>
      <c r="B35" s="141"/>
      <c r="C35" s="142"/>
      <c r="D35" s="53" t="s">
        <v>98</v>
      </c>
      <c r="E35" s="62">
        <v>0</v>
      </c>
      <c r="F35" s="63">
        <v>500</v>
      </c>
      <c r="G35" s="63">
        <v>300</v>
      </c>
      <c r="H35" s="63">
        <v>200</v>
      </c>
      <c r="I35" s="64">
        <v>200</v>
      </c>
    </row>
    <row r="36" spans="1:9" x14ac:dyDescent="0.25">
      <c r="A36" s="140">
        <v>424</v>
      </c>
      <c r="B36" s="141"/>
      <c r="C36" s="142"/>
      <c r="D36" s="53" t="s">
        <v>99</v>
      </c>
      <c r="E36" s="62">
        <v>0</v>
      </c>
      <c r="F36" s="63">
        <v>0</v>
      </c>
      <c r="G36" s="63">
        <v>0</v>
      </c>
      <c r="H36" s="63">
        <v>0</v>
      </c>
      <c r="I36" s="64">
        <v>0</v>
      </c>
    </row>
    <row r="37" spans="1:9" s="81" customFormat="1" ht="15" customHeight="1" x14ac:dyDescent="0.25">
      <c r="A37" s="143" t="s">
        <v>93</v>
      </c>
      <c r="B37" s="144"/>
      <c r="C37" s="145"/>
      <c r="D37" s="78" t="s">
        <v>94</v>
      </c>
      <c r="E37" s="76">
        <f>E38</f>
        <v>13200</v>
      </c>
      <c r="F37" s="76">
        <f t="shared" ref="F37:I37" si="12">F38</f>
        <v>26000</v>
      </c>
      <c r="G37" s="76">
        <f t="shared" si="12"/>
        <v>26500</v>
      </c>
      <c r="H37" s="76">
        <f t="shared" si="12"/>
        <v>25800</v>
      </c>
      <c r="I37" s="76">
        <f t="shared" si="12"/>
        <v>25900</v>
      </c>
    </row>
    <row r="38" spans="1:9" s="81" customFormat="1" ht="25.5" x14ac:dyDescent="0.25">
      <c r="A38" s="146">
        <v>4</v>
      </c>
      <c r="B38" s="147"/>
      <c r="C38" s="148"/>
      <c r="D38" s="52" t="s">
        <v>12</v>
      </c>
      <c r="E38" s="76">
        <f>E39+E41+E45</f>
        <v>13200</v>
      </c>
      <c r="F38" s="76">
        <f t="shared" ref="F38:I38" si="13">F39+F41+F45</f>
        <v>26000</v>
      </c>
      <c r="G38" s="76">
        <f t="shared" si="13"/>
        <v>26500</v>
      </c>
      <c r="H38" s="76">
        <f t="shared" si="13"/>
        <v>25800</v>
      </c>
      <c r="I38" s="76">
        <f t="shared" si="13"/>
        <v>25900</v>
      </c>
    </row>
    <row r="39" spans="1:9" s="82" customFormat="1" x14ac:dyDescent="0.25">
      <c r="A39" s="113">
        <v>41</v>
      </c>
      <c r="B39" s="114"/>
      <c r="C39" s="53"/>
      <c r="D39" s="53" t="s">
        <v>147</v>
      </c>
      <c r="E39" s="62">
        <f>E40</f>
        <v>1500</v>
      </c>
      <c r="F39" s="62">
        <v>0</v>
      </c>
      <c r="G39" s="62">
        <f>G40</f>
        <v>3000</v>
      </c>
      <c r="H39" s="62">
        <f>H40</f>
        <v>1000</v>
      </c>
      <c r="I39" s="62">
        <f>I40</f>
        <v>900</v>
      </c>
    </row>
    <row r="40" spans="1:9" s="82" customFormat="1" x14ac:dyDescent="0.25">
      <c r="A40" s="113">
        <v>412</v>
      </c>
      <c r="B40" s="114"/>
      <c r="C40" s="53"/>
      <c r="D40" s="53" t="s">
        <v>148</v>
      </c>
      <c r="E40" s="62">
        <v>1500</v>
      </c>
      <c r="F40" s="62">
        <v>0</v>
      </c>
      <c r="G40" s="62">
        <v>3000</v>
      </c>
      <c r="H40" s="62">
        <v>1000</v>
      </c>
      <c r="I40" s="62">
        <v>900</v>
      </c>
    </row>
    <row r="41" spans="1:9" ht="25.5" x14ac:dyDescent="0.25">
      <c r="A41" s="140">
        <v>42</v>
      </c>
      <c r="B41" s="141"/>
      <c r="C41" s="142"/>
      <c r="D41" s="53" t="s">
        <v>96</v>
      </c>
      <c r="E41" s="62">
        <f>E42+E43+E44</f>
        <v>11700</v>
      </c>
      <c r="F41" s="62">
        <f t="shared" ref="F41:I41" si="14">F42+F43+F44</f>
        <v>26000</v>
      </c>
      <c r="G41" s="62">
        <f t="shared" si="14"/>
        <v>23500</v>
      </c>
      <c r="H41" s="62">
        <f t="shared" si="14"/>
        <v>24800</v>
      </c>
      <c r="I41" s="62">
        <f t="shared" si="14"/>
        <v>25000</v>
      </c>
    </row>
    <row r="42" spans="1:9" x14ac:dyDescent="0.25">
      <c r="A42" s="140">
        <v>421</v>
      </c>
      <c r="B42" s="141"/>
      <c r="C42" s="142"/>
      <c r="D42" s="53" t="s">
        <v>97</v>
      </c>
      <c r="E42" s="62">
        <v>0</v>
      </c>
      <c r="F42" s="63">
        <v>10000</v>
      </c>
      <c r="G42" s="63">
        <v>6000</v>
      </c>
      <c r="H42" s="63">
        <v>7500</v>
      </c>
      <c r="I42" s="64">
        <v>7800</v>
      </c>
    </row>
    <row r="43" spans="1:9" x14ac:dyDescent="0.25">
      <c r="A43" s="140">
        <v>422</v>
      </c>
      <c r="B43" s="141"/>
      <c r="C43" s="142"/>
      <c r="D43" s="53" t="s">
        <v>98</v>
      </c>
      <c r="E43" s="62">
        <v>1000</v>
      </c>
      <c r="F43" s="63">
        <v>10000</v>
      </c>
      <c r="G43" s="63">
        <v>6000</v>
      </c>
      <c r="H43" s="63">
        <v>6300</v>
      </c>
      <c r="I43" s="64">
        <v>6200</v>
      </c>
    </row>
    <row r="44" spans="1:9" x14ac:dyDescent="0.25">
      <c r="A44" s="140">
        <v>424</v>
      </c>
      <c r="B44" s="141"/>
      <c r="C44" s="142"/>
      <c r="D44" s="53" t="s">
        <v>99</v>
      </c>
      <c r="E44" s="62">
        <v>10700</v>
      </c>
      <c r="F44" s="63">
        <v>6000</v>
      </c>
      <c r="G44" s="63">
        <v>11500</v>
      </c>
      <c r="H44" s="63">
        <v>11000</v>
      </c>
      <c r="I44" s="64">
        <v>11000</v>
      </c>
    </row>
    <row r="45" spans="1:9" x14ac:dyDescent="0.25">
      <c r="A45" s="140">
        <v>45</v>
      </c>
      <c r="B45" s="141"/>
      <c r="C45" s="142"/>
      <c r="D45" s="53" t="s">
        <v>102</v>
      </c>
      <c r="E45" s="62">
        <f>E46</f>
        <v>0</v>
      </c>
      <c r="F45" s="62">
        <f t="shared" ref="F45:I45" si="15">F46</f>
        <v>0</v>
      </c>
      <c r="G45" s="62">
        <f t="shared" si="15"/>
        <v>0</v>
      </c>
      <c r="H45" s="62">
        <f t="shared" si="15"/>
        <v>0</v>
      </c>
      <c r="I45" s="62">
        <f t="shared" si="15"/>
        <v>0</v>
      </c>
    </row>
    <row r="46" spans="1:9" x14ac:dyDescent="0.25">
      <c r="A46" s="140">
        <v>451</v>
      </c>
      <c r="B46" s="141"/>
      <c r="C46" s="142"/>
      <c r="D46" s="53" t="s">
        <v>102</v>
      </c>
      <c r="E46" s="62">
        <v>0</v>
      </c>
      <c r="F46" s="63">
        <v>0</v>
      </c>
      <c r="G46" s="63">
        <v>0</v>
      </c>
      <c r="H46" s="63">
        <v>0</v>
      </c>
      <c r="I46" s="64">
        <v>0</v>
      </c>
    </row>
    <row r="47" spans="1:9" s="81" customFormat="1" ht="15" customHeight="1" x14ac:dyDescent="0.25">
      <c r="A47" s="143" t="s">
        <v>100</v>
      </c>
      <c r="B47" s="144"/>
      <c r="C47" s="145"/>
      <c r="D47" s="78" t="s">
        <v>101</v>
      </c>
      <c r="E47" s="76">
        <f>E48</f>
        <v>0</v>
      </c>
      <c r="F47" s="76">
        <f t="shared" ref="F47:I47" si="16">F48</f>
        <v>1500</v>
      </c>
      <c r="G47" s="76">
        <f t="shared" si="16"/>
        <v>1500</v>
      </c>
      <c r="H47" s="76">
        <f t="shared" si="16"/>
        <v>1500</v>
      </c>
      <c r="I47" s="76">
        <f t="shared" si="16"/>
        <v>1300</v>
      </c>
    </row>
    <row r="48" spans="1:9" s="81" customFormat="1" ht="25.5" x14ac:dyDescent="0.25">
      <c r="A48" s="146">
        <v>4</v>
      </c>
      <c r="B48" s="147"/>
      <c r="C48" s="148"/>
      <c r="D48" s="52" t="s">
        <v>12</v>
      </c>
      <c r="E48" s="76">
        <f>E49+E50+E51</f>
        <v>0</v>
      </c>
      <c r="F48" s="76">
        <f t="shared" ref="F48:I48" si="17">F49+F50+F51</f>
        <v>1500</v>
      </c>
      <c r="G48" s="76">
        <f t="shared" si="17"/>
        <v>1500</v>
      </c>
      <c r="H48" s="76">
        <f t="shared" si="17"/>
        <v>1500</v>
      </c>
      <c r="I48" s="76">
        <f t="shared" si="17"/>
        <v>1300</v>
      </c>
    </row>
    <row r="49" spans="1:9" ht="25.5" x14ac:dyDescent="0.25">
      <c r="A49" s="140">
        <v>42</v>
      </c>
      <c r="B49" s="141"/>
      <c r="C49" s="142"/>
      <c r="D49" s="53" t="s">
        <v>96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</row>
    <row r="50" spans="1:9" x14ac:dyDescent="0.25">
      <c r="A50" s="140">
        <v>421</v>
      </c>
      <c r="B50" s="141"/>
      <c r="C50" s="142"/>
      <c r="D50" s="53" t="s">
        <v>97</v>
      </c>
      <c r="E50" s="62">
        <v>0</v>
      </c>
      <c r="F50" s="63">
        <v>1500</v>
      </c>
      <c r="G50" s="63">
        <v>1500</v>
      </c>
      <c r="H50" s="63">
        <v>1500</v>
      </c>
      <c r="I50" s="64">
        <v>1300</v>
      </c>
    </row>
    <row r="51" spans="1:9" x14ac:dyDescent="0.25">
      <c r="A51" s="140">
        <v>422</v>
      </c>
      <c r="B51" s="141"/>
      <c r="C51" s="142"/>
      <c r="D51" s="53" t="s">
        <v>98</v>
      </c>
      <c r="E51" s="62">
        <v>0</v>
      </c>
      <c r="F51" s="63">
        <v>0</v>
      </c>
      <c r="G51" s="63">
        <v>0</v>
      </c>
      <c r="H51" s="63">
        <v>0</v>
      </c>
      <c r="I51" s="64">
        <v>0</v>
      </c>
    </row>
  </sheetData>
  <mergeCells count="46">
    <mergeCell ref="A32:C32"/>
    <mergeCell ref="A33:C33"/>
    <mergeCell ref="A34:C34"/>
    <mergeCell ref="A35:C35"/>
    <mergeCell ref="A36:C36"/>
    <mergeCell ref="A24:C24"/>
    <mergeCell ref="A25:C25"/>
    <mergeCell ref="A26:C26"/>
    <mergeCell ref="A31:C31"/>
    <mergeCell ref="A27:C27"/>
    <mergeCell ref="A28:C28"/>
    <mergeCell ref="A30:C30"/>
    <mergeCell ref="A29:C29"/>
    <mergeCell ref="A11:C11"/>
    <mergeCell ref="A12:C12"/>
    <mergeCell ref="A23:C23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6:C6"/>
    <mergeCell ref="A10:C10"/>
    <mergeCell ref="A1:I1"/>
    <mergeCell ref="A3:I3"/>
    <mergeCell ref="A5:C5"/>
    <mergeCell ref="A7:C7"/>
    <mergeCell ref="A8:C8"/>
    <mergeCell ref="A9:C9"/>
    <mergeCell ref="A37:C37"/>
    <mergeCell ref="A38:C38"/>
    <mergeCell ref="A41:C41"/>
    <mergeCell ref="A42:C42"/>
    <mergeCell ref="A43:C43"/>
    <mergeCell ref="A45:C45"/>
    <mergeCell ref="A47:C47"/>
    <mergeCell ref="A50:C50"/>
    <mergeCell ref="A51:C51"/>
    <mergeCell ref="A44:C44"/>
    <mergeCell ref="A46:C46"/>
    <mergeCell ref="A48:C48"/>
    <mergeCell ref="A49:C49"/>
  </mergeCells>
  <pageMargins left="0.7" right="0.7" top="0.75" bottom="0.75" header="0.3" footer="0.3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23" workbookViewId="0">
      <selection activeCell="L60" sqref="L60"/>
    </sheetView>
  </sheetViews>
  <sheetFormatPr defaultRowHeight="15" x14ac:dyDescent="0.25"/>
  <cols>
    <col min="1" max="1" width="15" customWidth="1"/>
    <col min="2" max="2" width="16.42578125" customWidth="1"/>
    <col min="3" max="3" width="17.85546875" customWidth="1"/>
    <col min="4" max="4" width="29.85546875" customWidth="1"/>
    <col min="5" max="5" width="28.5703125" customWidth="1"/>
    <col min="6" max="6" width="28.28515625" customWidth="1"/>
    <col min="7" max="7" width="28.140625" customWidth="1"/>
  </cols>
  <sheetData>
    <row r="1" spans="1:7" ht="18" x14ac:dyDescent="0.25">
      <c r="A1" s="21"/>
      <c r="B1" s="21"/>
      <c r="C1" s="21"/>
      <c r="D1" s="21"/>
      <c r="E1" s="21"/>
      <c r="F1" s="21"/>
      <c r="G1" s="21"/>
    </row>
    <row r="2" spans="1:7" ht="15.75" x14ac:dyDescent="0.25">
      <c r="A2" s="124" t="s">
        <v>107</v>
      </c>
      <c r="B2" s="124"/>
      <c r="C2" s="124"/>
      <c r="D2" s="124"/>
      <c r="E2" s="124"/>
      <c r="F2" s="124"/>
      <c r="G2" s="124"/>
    </row>
    <row r="3" spans="1:7" ht="18" x14ac:dyDescent="0.25">
      <c r="A3" s="21"/>
      <c r="B3" s="21"/>
      <c r="C3" s="21"/>
      <c r="D3" s="21"/>
      <c r="E3" s="21"/>
      <c r="F3" s="21"/>
      <c r="G3" s="21"/>
    </row>
    <row r="4" spans="1:7" ht="25.5" x14ac:dyDescent="0.25">
      <c r="A4" s="152" t="s">
        <v>19</v>
      </c>
      <c r="B4" s="153"/>
      <c r="C4" s="154"/>
      <c r="D4" s="16" t="s">
        <v>20</v>
      </c>
      <c r="E4" s="17" t="s">
        <v>151</v>
      </c>
      <c r="F4" s="17" t="s">
        <v>123</v>
      </c>
      <c r="G4" s="17" t="s">
        <v>152</v>
      </c>
    </row>
    <row r="5" spans="1:7" ht="25.5" x14ac:dyDescent="0.25">
      <c r="A5" s="146" t="s">
        <v>82</v>
      </c>
      <c r="B5" s="147"/>
      <c r="C5" s="148"/>
      <c r="D5" s="52" t="s">
        <v>84</v>
      </c>
      <c r="E5" s="52" t="s">
        <v>84</v>
      </c>
      <c r="F5" s="52" t="s">
        <v>84</v>
      </c>
      <c r="G5" s="52" t="s">
        <v>84</v>
      </c>
    </row>
    <row r="6" spans="1:7" ht="25.5" x14ac:dyDescent="0.25">
      <c r="A6" s="176" t="s">
        <v>121</v>
      </c>
      <c r="B6" s="177"/>
      <c r="C6" s="178"/>
      <c r="D6" s="52" t="s">
        <v>84</v>
      </c>
      <c r="E6" s="52" t="s">
        <v>84</v>
      </c>
      <c r="F6" s="52" t="s">
        <v>84</v>
      </c>
      <c r="G6" s="52" t="s">
        <v>84</v>
      </c>
    </row>
    <row r="7" spans="1:7" x14ac:dyDescent="0.25">
      <c r="A7" s="179" t="s">
        <v>126</v>
      </c>
      <c r="B7" s="180"/>
      <c r="C7" s="181"/>
      <c r="D7" s="52" t="s">
        <v>122</v>
      </c>
      <c r="E7" s="52" t="s">
        <v>122</v>
      </c>
      <c r="F7" s="52" t="s">
        <v>122</v>
      </c>
      <c r="G7" s="52" t="s">
        <v>122</v>
      </c>
    </row>
    <row r="8" spans="1:7" x14ac:dyDescent="0.25">
      <c r="A8" s="164" t="s">
        <v>86</v>
      </c>
      <c r="B8" s="165"/>
      <c r="C8" s="166"/>
      <c r="D8" s="52" t="s">
        <v>87</v>
      </c>
      <c r="E8" s="52" t="s">
        <v>87</v>
      </c>
      <c r="F8" s="52" t="s">
        <v>87</v>
      </c>
      <c r="G8" s="52" t="s">
        <v>87</v>
      </c>
    </row>
    <row r="9" spans="1:7" x14ac:dyDescent="0.25">
      <c r="A9" s="86"/>
      <c r="B9" s="87" t="s">
        <v>88</v>
      </c>
      <c r="C9" s="88"/>
      <c r="D9" s="52"/>
      <c r="E9" s="79">
        <f>E11+E24+E32+E40+E46+E51+E59</f>
        <v>140000</v>
      </c>
      <c r="F9" s="79">
        <f t="shared" ref="F9:G9" si="0">F11+F24+F32+F40+F46+F51+F59</f>
        <v>140000</v>
      </c>
      <c r="G9" s="79">
        <f t="shared" si="0"/>
        <v>140000</v>
      </c>
    </row>
    <row r="10" spans="1:7" ht="25.5" x14ac:dyDescent="0.25">
      <c r="A10" s="167" t="s">
        <v>127</v>
      </c>
      <c r="B10" s="168"/>
      <c r="C10" s="169"/>
      <c r="D10" s="115" t="s">
        <v>108</v>
      </c>
      <c r="E10" s="63"/>
      <c r="F10" s="63"/>
      <c r="G10" s="63"/>
    </row>
    <row r="11" spans="1:7" s="81" customFormat="1" x14ac:dyDescent="0.25">
      <c r="A11" s="161" t="s">
        <v>90</v>
      </c>
      <c r="B11" s="162"/>
      <c r="C11" s="163"/>
      <c r="D11" s="75" t="s">
        <v>91</v>
      </c>
      <c r="E11" s="79">
        <f>E12</f>
        <v>90700</v>
      </c>
      <c r="F11" s="79">
        <f t="shared" ref="F11:G11" si="1">F12</f>
        <v>91300</v>
      </c>
      <c r="G11" s="79">
        <f t="shared" si="1"/>
        <v>91500</v>
      </c>
    </row>
    <row r="12" spans="1:7" x14ac:dyDescent="0.25">
      <c r="A12" s="170">
        <v>3</v>
      </c>
      <c r="B12" s="171"/>
      <c r="C12" s="172"/>
      <c r="D12" s="52" t="s">
        <v>10</v>
      </c>
      <c r="E12" s="79">
        <f>E13+E17+E22</f>
        <v>90700</v>
      </c>
      <c r="F12" s="79">
        <f>F13+F17+F22</f>
        <v>91300</v>
      </c>
      <c r="G12" s="80">
        <f>G13+G17+G22</f>
        <v>91500</v>
      </c>
    </row>
    <row r="13" spans="1:7" x14ac:dyDescent="0.25">
      <c r="A13" s="173">
        <v>31</v>
      </c>
      <c r="B13" s="174"/>
      <c r="C13" s="175"/>
      <c r="D13" s="52" t="s">
        <v>11</v>
      </c>
      <c r="E13" s="63">
        <f>E14+E15+E16</f>
        <v>74800</v>
      </c>
      <c r="F13" s="63">
        <f>F14+F15+F16</f>
        <v>75400</v>
      </c>
      <c r="G13" s="64">
        <f>G14+G15+G16</f>
        <v>75600</v>
      </c>
    </row>
    <row r="14" spans="1:7" x14ac:dyDescent="0.25">
      <c r="A14" s="89"/>
      <c r="B14" s="90">
        <v>311</v>
      </c>
      <c r="C14" s="91"/>
      <c r="D14" s="53" t="s">
        <v>109</v>
      </c>
      <c r="E14" s="63">
        <v>61500</v>
      </c>
      <c r="F14" s="63">
        <v>61900</v>
      </c>
      <c r="G14" s="64">
        <v>62000</v>
      </c>
    </row>
    <row r="15" spans="1:7" x14ac:dyDescent="0.25">
      <c r="A15" s="89"/>
      <c r="B15" s="90">
        <v>312</v>
      </c>
      <c r="C15" s="91"/>
      <c r="D15" s="53" t="s">
        <v>110</v>
      </c>
      <c r="E15" s="63">
        <v>3800</v>
      </c>
      <c r="F15" s="63">
        <v>3900</v>
      </c>
      <c r="G15" s="64">
        <v>4000</v>
      </c>
    </row>
    <row r="16" spans="1:7" x14ac:dyDescent="0.25">
      <c r="A16" s="89"/>
      <c r="B16" s="90">
        <v>313</v>
      </c>
      <c r="C16" s="91"/>
      <c r="D16" s="53" t="s">
        <v>111</v>
      </c>
      <c r="E16" s="63">
        <v>9500</v>
      </c>
      <c r="F16" s="63">
        <v>9600</v>
      </c>
      <c r="G16" s="64">
        <v>9600</v>
      </c>
    </row>
    <row r="17" spans="1:7" x14ac:dyDescent="0.25">
      <c r="A17" s="92"/>
      <c r="B17" s="93">
        <v>32</v>
      </c>
      <c r="C17" s="53"/>
      <c r="D17" s="52" t="s">
        <v>21</v>
      </c>
      <c r="E17" s="63">
        <f>E18+E19+E20+E21</f>
        <v>15400</v>
      </c>
      <c r="F17" s="63">
        <f>F18+F19+F20+F21</f>
        <v>15400</v>
      </c>
      <c r="G17" s="64">
        <f>G18+G19+G20+G21</f>
        <v>15400</v>
      </c>
    </row>
    <row r="18" spans="1:7" x14ac:dyDescent="0.25">
      <c r="A18" s="92"/>
      <c r="B18" s="90">
        <v>321</v>
      </c>
      <c r="C18" s="53"/>
      <c r="D18" s="53" t="s">
        <v>112</v>
      </c>
      <c r="E18" s="63">
        <v>5200</v>
      </c>
      <c r="F18" s="63">
        <v>5200</v>
      </c>
      <c r="G18" s="64">
        <v>5200</v>
      </c>
    </row>
    <row r="19" spans="1:7" x14ac:dyDescent="0.25">
      <c r="A19" s="92"/>
      <c r="B19" s="90">
        <v>322</v>
      </c>
      <c r="C19" s="53"/>
      <c r="D19" s="53" t="s">
        <v>113</v>
      </c>
      <c r="E19" s="63">
        <v>4000</v>
      </c>
      <c r="F19" s="63">
        <v>4000</v>
      </c>
      <c r="G19" s="64">
        <v>4000</v>
      </c>
    </row>
    <row r="20" spans="1:7" x14ac:dyDescent="0.25">
      <c r="A20" s="92"/>
      <c r="B20" s="90">
        <v>323</v>
      </c>
      <c r="C20" s="53"/>
      <c r="D20" s="53" t="s">
        <v>114</v>
      </c>
      <c r="E20" s="63">
        <v>4700</v>
      </c>
      <c r="F20" s="63">
        <v>4700</v>
      </c>
      <c r="G20" s="64">
        <v>4700</v>
      </c>
    </row>
    <row r="21" spans="1:7" x14ac:dyDescent="0.25">
      <c r="A21" s="92"/>
      <c r="B21" s="90">
        <v>329</v>
      </c>
      <c r="C21" s="53"/>
      <c r="D21" s="53" t="s">
        <v>115</v>
      </c>
      <c r="E21" s="63">
        <v>1500</v>
      </c>
      <c r="F21" s="63">
        <v>1500</v>
      </c>
      <c r="G21" s="64">
        <v>1500</v>
      </c>
    </row>
    <row r="22" spans="1:7" x14ac:dyDescent="0.25">
      <c r="A22" s="173">
        <v>34</v>
      </c>
      <c r="B22" s="174"/>
      <c r="C22" s="175"/>
      <c r="D22" s="52" t="s">
        <v>71</v>
      </c>
      <c r="E22" s="63">
        <f>E23</f>
        <v>500</v>
      </c>
      <c r="F22" s="63">
        <f>F23</f>
        <v>500</v>
      </c>
      <c r="G22" s="64">
        <f>G23</f>
        <v>500</v>
      </c>
    </row>
    <row r="23" spans="1:7" x14ac:dyDescent="0.25">
      <c r="A23" s="89"/>
      <c r="B23" s="90">
        <v>343</v>
      </c>
      <c r="C23" s="91"/>
      <c r="D23" s="53" t="s">
        <v>116</v>
      </c>
      <c r="E23" s="63">
        <v>500</v>
      </c>
      <c r="F23" s="63">
        <v>500</v>
      </c>
      <c r="G23" s="64">
        <v>500</v>
      </c>
    </row>
    <row r="24" spans="1:7" s="81" customFormat="1" x14ac:dyDescent="0.25">
      <c r="A24" s="161" t="s">
        <v>92</v>
      </c>
      <c r="B24" s="162"/>
      <c r="C24" s="163"/>
      <c r="D24" s="75" t="s">
        <v>70</v>
      </c>
      <c r="E24" s="79">
        <f>E26+E28</f>
        <v>4400</v>
      </c>
      <c r="F24" s="79">
        <f>F25</f>
        <v>4100</v>
      </c>
      <c r="G24" s="80">
        <f>G25</f>
        <v>4000</v>
      </c>
    </row>
    <row r="25" spans="1:7" x14ac:dyDescent="0.25">
      <c r="A25" s="170">
        <v>3</v>
      </c>
      <c r="B25" s="171"/>
      <c r="C25" s="172"/>
      <c r="D25" s="52" t="s">
        <v>10</v>
      </c>
      <c r="E25" s="63">
        <f>E26+E28</f>
        <v>4400</v>
      </c>
      <c r="F25" s="63">
        <f>F26+F28</f>
        <v>4100</v>
      </c>
      <c r="G25" s="64">
        <f>G26+G28</f>
        <v>4000</v>
      </c>
    </row>
    <row r="26" spans="1:7" x14ac:dyDescent="0.25">
      <c r="A26" s="173">
        <v>31</v>
      </c>
      <c r="B26" s="174"/>
      <c r="C26" s="175"/>
      <c r="D26" s="52" t="s">
        <v>11</v>
      </c>
      <c r="E26" s="63">
        <f>E27</f>
        <v>2000</v>
      </c>
      <c r="F26" s="63">
        <f>F27</f>
        <v>2000</v>
      </c>
      <c r="G26" s="64">
        <f>G27</f>
        <v>2000</v>
      </c>
    </row>
    <row r="27" spans="1:7" x14ac:dyDescent="0.25">
      <c r="A27" s="89"/>
      <c r="B27" s="90">
        <v>312</v>
      </c>
      <c r="C27" s="91"/>
      <c r="D27" s="53" t="s">
        <v>110</v>
      </c>
      <c r="E27" s="63">
        <v>2000</v>
      </c>
      <c r="F27" s="63">
        <v>2000</v>
      </c>
      <c r="G27" s="64">
        <v>2000</v>
      </c>
    </row>
    <row r="28" spans="1:7" x14ac:dyDescent="0.25">
      <c r="A28" s="92"/>
      <c r="B28" s="94">
        <v>32</v>
      </c>
      <c r="C28" s="53"/>
      <c r="D28" s="52" t="s">
        <v>21</v>
      </c>
      <c r="E28" s="63">
        <f>E29+E30+E31</f>
        <v>2400</v>
      </c>
      <c r="F28" s="63">
        <f>F29+F30+F31</f>
        <v>2100</v>
      </c>
      <c r="G28" s="64">
        <f>G29+G30+G31</f>
        <v>2000</v>
      </c>
    </row>
    <row r="29" spans="1:7" x14ac:dyDescent="0.25">
      <c r="A29" s="92"/>
      <c r="B29" s="90">
        <v>321</v>
      </c>
      <c r="C29" s="53"/>
      <c r="D29" s="53" t="s">
        <v>112</v>
      </c>
      <c r="E29" s="63">
        <v>1300</v>
      </c>
      <c r="F29" s="63">
        <v>1300</v>
      </c>
      <c r="G29" s="64">
        <v>1300</v>
      </c>
    </row>
    <row r="30" spans="1:7" x14ac:dyDescent="0.25">
      <c r="A30" s="92"/>
      <c r="B30" s="90">
        <v>322</v>
      </c>
      <c r="C30" s="53"/>
      <c r="D30" s="53" t="s">
        <v>113</v>
      </c>
      <c r="E30" s="63">
        <v>300</v>
      </c>
      <c r="F30" s="63">
        <v>200</v>
      </c>
      <c r="G30" s="64">
        <v>200</v>
      </c>
    </row>
    <row r="31" spans="1:7" x14ac:dyDescent="0.25">
      <c r="A31" s="92"/>
      <c r="B31" s="90">
        <v>323</v>
      </c>
      <c r="C31" s="53"/>
      <c r="D31" s="53" t="s">
        <v>114</v>
      </c>
      <c r="E31" s="63">
        <v>800</v>
      </c>
      <c r="F31" s="63">
        <v>600</v>
      </c>
      <c r="G31" s="64">
        <v>500</v>
      </c>
    </row>
    <row r="32" spans="1:7" s="81" customFormat="1" x14ac:dyDescent="0.25">
      <c r="A32" s="161" t="s">
        <v>93</v>
      </c>
      <c r="B32" s="162"/>
      <c r="C32" s="163"/>
      <c r="D32" s="75" t="s">
        <v>117</v>
      </c>
      <c r="E32" s="79">
        <f>E34</f>
        <v>7300</v>
      </c>
      <c r="F32" s="79">
        <f>F33</f>
        <v>7400</v>
      </c>
      <c r="G32" s="80">
        <f>G33</f>
        <v>7400</v>
      </c>
    </row>
    <row r="33" spans="1:7" x14ac:dyDescent="0.25">
      <c r="A33" s="170">
        <v>3</v>
      </c>
      <c r="B33" s="171"/>
      <c r="C33" s="172"/>
      <c r="D33" s="52" t="s">
        <v>10</v>
      </c>
      <c r="E33" s="63">
        <f>E34</f>
        <v>7300</v>
      </c>
      <c r="F33" s="63">
        <f>F34</f>
        <v>7400</v>
      </c>
      <c r="G33" s="64">
        <f>G34</f>
        <v>7400</v>
      </c>
    </row>
    <row r="34" spans="1:7" x14ac:dyDescent="0.25">
      <c r="A34" s="173">
        <v>32</v>
      </c>
      <c r="B34" s="174"/>
      <c r="C34" s="175"/>
      <c r="D34" s="52" t="s">
        <v>21</v>
      </c>
      <c r="E34" s="63">
        <f>E35+E36+E37</f>
        <v>7300</v>
      </c>
      <c r="F34" s="63">
        <f>F35+F36+F37</f>
        <v>7400</v>
      </c>
      <c r="G34" s="64">
        <f>G35+G36+G37</f>
        <v>7400</v>
      </c>
    </row>
    <row r="35" spans="1:7" x14ac:dyDescent="0.25">
      <c r="A35" s="89"/>
      <c r="B35" s="90">
        <v>322</v>
      </c>
      <c r="C35" s="91"/>
      <c r="D35" s="53" t="s">
        <v>113</v>
      </c>
      <c r="E35" s="63">
        <v>1000</v>
      </c>
      <c r="F35" s="63">
        <v>1000</v>
      </c>
      <c r="G35" s="64">
        <v>1000</v>
      </c>
    </row>
    <row r="36" spans="1:7" x14ac:dyDescent="0.25">
      <c r="A36" s="89"/>
      <c r="B36" s="90">
        <v>323</v>
      </c>
      <c r="C36" s="91"/>
      <c r="D36" s="53" t="s">
        <v>114</v>
      </c>
      <c r="E36" s="63">
        <v>5300</v>
      </c>
      <c r="F36" s="63">
        <v>5400</v>
      </c>
      <c r="G36" s="64">
        <v>5400</v>
      </c>
    </row>
    <row r="37" spans="1:7" x14ac:dyDescent="0.25">
      <c r="A37" s="89"/>
      <c r="B37" s="90">
        <v>329</v>
      </c>
      <c r="C37" s="91"/>
      <c r="D37" s="53" t="s">
        <v>115</v>
      </c>
      <c r="E37" s="63">
        <v>1000</v>
      </c>
      <c r="F37" s="63">
        <v>1000</v>
      </c>
      <c r="G37" s="64">
        <v>1000</v>
      </c>
    </row>
    <row r="38" spans="1:7" x14ac:dyDescent="0.25">
      <c r="A38" s="164" t="s">
        <v>124</v>
      </c>
      <c r="B38" s="165"/>
      <c r="C38" s="166"/>
      <c r="D38" s="75" t="s">
        <v>125</v>
      </c>
      <c r="E38" s="63"/>
      <c r="F38" s="63"/>
      <c r="G38" s="63"/>
    </row>
    <row r="39" spans="1:7" x14ac:dyDescent="0.25">
      <c r="A39" s="158" t="s">
        <v>128</v>
      </c>
      <c r="B39" s="159"/>
      <c r="C39" s="160"/>
      <c r="D39" s="52"/>
      <c r="E39" s="63"/>
      <c r="F39" s="63"/>
      <c r="G39" s="63"/>
    </row>
    <row r="40" spans="1:7" x14ac:dyDescent="0.25">
      <c r="A40" s="161" t="s">
        <v>90</v>
      </c>
      <c r="B40" s="162"/>
      <c r="C40" s="163"/>
      <c r="D40" s="52" t="s">
        <v>91</v>
      </c>
      <c r="E40" s="79">
        <f t="shared" ref="E40:G41" si="2">E41</f>
        <v>9100</v>
      </c>
      <c r="F40" s="79">
        <f t="shared" si="2"/>
        <v>9500</v>
      </c>
      <c r="G40" s="80">
        <f t="shared" si="2"/>
        <v>9600</v>
      </c>
    </row>
    <row r="41" spans="1:7" x14ac:dyDescent="0.25">
      <c r="A41" s="95">
        <v>4</v>
      </c>
      <c r="B41" s="96"/>
      <c r="C41" s="97"/>
      <c r="D41" s="53" t="s">
        <v>118</v>
      </c>
      <c r="E41" s="63">
        <f t="shared" si="2"/>
        <v>9100</v>
      </c>
      <c r="F41" s="63">
        <f t="shared" si="2"/>
        <v>9500</v>
      </c>
      <c r="G41" s="64">
        <f t="shared" si="2"/>
        <v>9600</v>
      </c>
    </row>
    <row r="42" spans="1:7" ht="25.5" x14ac:dyDescent="0.25">
      <c r="A42" s="95"/>
      <c r="B42" s="96">
        <v>42</v>
      </c>
      <c r="C42" s="97"/>
      <c r="D42" s="53" t="s">
        <v>119</v>
      </c>
      <c r="E42" s="63">
        <f>E43+E44+E45</f>
        <v>9100</v>
      </c>
      <c r="F42" s="63">
        <f>F43+F44+F45</f>
        <v>9500</v>
      </c>
      <c r="G42" s="64">
        <f>G43+G44+G45</f>
        <v>9600</v>
      </c>
    </row>
    <row r="43" spans="1:7" x14ac:dyDescent="0.25">
      <c r="A43" s="95"/>
      <c r="B43" s="96"/>
      <c r="C43" s="97">
        <v>421</v>
      </c>
      <c r="D43" s="53" t="s">
        <v>97</v>
      </c>
      <c r="E43" s="63">
        <v>2000</v>
      </c>
      <c r="F43" s="63">
        <v>2200</v>
      </c>
      <c r="G43" s="64">
        <v>2300</v>
      </c>
    </row>
    <row r="44" spans="1:7" x14ac:dyDescent="0.25">
      <c r="A44" s="95"/>
      <c r="B44" s="96"/>
      <c r="C44" s="97">
        <v>422</v>
      </c>
      <c r="D44" s="53" t="s">
        <v>98</v>
      </c>
      <c r="E44" s="63">
        <v>3100</v>
      </c>
      <c r="F44" s="63">
        <v>3300</v>
      </c>
      <c r="G44" s="64">
        <v>3300</v>
      </c>
    </row>
    <row r="45" spans="1:7" x14ac:dyDescent="0.25">
      <c r="A45" s="95"/>
      <c r="B45" s="96"/>
      <c r="C45" s="97">
        <v>424</v>
      </c>
      <c r="D45" s="53" t="s">
        <v>99</v>
      </c>
      <c r="E45" s="63">
        <v>4000</v>
      </c>
      <c r="F45" s="63">
        <v>4000</v>
      </c>
      <c r="G45" s="64">
        <v>4000</v>
      </c>
    </row>
    <row r="46" spans="1:7" x14ac:dyDescent="0.25">
      <c r="A46" s="161" t="s">
        <v>92</v>
      </c>
      <c r="B46" s="162"/>
      <c r="C46" s="163"/>
      <c r="D46" s="52" t="s">
        <v>70</v>
      </c>
      <c r="E46" s="79">
        <f>E48</f>
        <v>500</v>
      </c>
      <c r="F46" s="79">
        <f>F47</f>
        <v>400</v>
      </c>
      <c r="G46" s="80">
        <f>G47</f>
        <v>300</v>
      </c>
    </row>
    <row r="47" spans="1:7" x14ac:dyDescent="0.25">
      <c r="A47" s="95">
        <v>4</v>
      </c>
      <c r="B47" s="96"/>
      <c r="C47" s="97"/>
      <c r="D47" s="53" t="s">
        <v>118</v>
      </c>
      <c r="E47" s="63">
        <f>E48</f>
        <v>500</v>
      </c>
      <c r="F47" s="63">
        <f>F48</f>
        <v>400</v>
      </c>
      <c r="G47" s="64">
        <f>G48</f>
        <v>300</v>
      </c>
    </row>
    <row r="48" spans="1:7" ht="25.5" x14ac:dyDescent="0.25">
      <c r="A48" s="95"/>
      <c r="B48" s="96">
        <v>42</v>
      </c>
      <c r="C48" s="97"/>
      <c r="D48" s="53" t="s">
        <v>119</v>
      </c>
      <c r="E48" s="63">
        <f>E49+E50</f>
        <v>500</v>
      </c>
      <c r="F48" s="63">
        <f>F49+F50</f>
        <v>400</v>
      </c>
      <c r="G48" s="64">
        <f>G49+G50</f>
        <v>300</v>
      </c>
    </row>
    <row r="49" spans="1:7" x14ac:dyDescent="0.25">
      <c r="A49" s="95"/>
      <c r="B49" s="96"/>
      <c r="C49" s="97">
        <v>421</v>
      </c>
      <c r="D49" s="53" t="s">
        <v>97</v>
      </c>
      <c r="E49" s="63">
        <v>200</v>
      </c>
      <c r="F49" s="63">
        <v>200</v>
      </c>
      <c r="G49" s="64">
        <v>100</v>
      </c>
    </row>
    <row r="50" spans="1:7" x14ac:dyDescent="0.25">
      <c r="A50" s="95"/>
      <c r="B50" s="96"/>
      <c r="C50" s="97">
        <v>422</v>
      </c>
      <c r="D50" s="53" t="s">
        <v>98</v>
      </c>
      <c r="E50" s="63">
        <v>300</v>
      </c>
      <c r="F50" s="63">
        <v>200</v>
      </c>
      <c r="G50" s="64">
        <v>200</v>
      </c>
    </row>
    <row r="51" spans="1:7" x14ac:dyDescent="0.25">
      <c r="A51" s="161" t="s">
        <v>93</v>
      </c>
      <c r="B51" s="162"/>
      <c r="C51" s="163"/>
      <c r="D51" s="52" t="s">
        <v>120</v>
      </c>
      <c r="E51" s="79">
        <f>E52</f>
        <v>26500</v>
      </c>
      <c r="F51" s="79">
        <f>F52</f>
        <v>25800</v>
      </c>
      <c r="G51" s="80">
        <f>G52</f>
        <v>25900</v>
      </c>
    </row>
    <row r="52" spans="1:7" x14ac:dyDescent="0.25">
      <c r="A52" s="95">
        <v>4</v>
      </c>
      <c r="B52" s="96"/>
      <c r="C52" s="97"/>
      <c r="D52" s="53" t="s">
        <v>118</v>
      </c>
      <c r="E52" s="63">
        <f>E53+E55</f>
        <v>26500</v>
      </c>
      <c r="F52" s="63">
        <f>F53+F55</f>
        <v>25800</v>
      </c>
      <c r="G52" s="64">
        <f>G53+G55</f>
        <v>25900</v>
      </c>
    </row>
    <row r="53" spans="1:7" x14ac:dyDescent="0.25">
      <c r="A53" s="95"/>
      <c r="B53" s="96">
        <v>41</v>
      </c>
      <c r="C53" s="97"/>
      <c r="D53" s="53" t="s">
        <v>149</v>
      </c>
      <c r="E53" s="63">
        <f>E54</f>
        <v>3000</v>
      </c>
      <c r="F53" s="63">
        <f>F54</f>
        <v>1000</v>
      </c>
      <c r="G53" s="64">
        <f>G54</f>
        <v>900</v>
      </c>
    </row>
    <row r="54" spans="1:7" x14ac:dyDescent="0.25">
      <c r="A54" s="95"/>
      <c r="B54" s="96"/>
      <c r="C54" s="97">
        <v>412</v>
      </c>
      <c r="D54" s="53" t="s">
        <v>150</v>
      </c>
      <c r="E54" s="63">
        <v>3000</v>
      </c>
      <c r="F54" s="63">
        <v>1000</v>
      </c>
      <c r="G54" s="64">
        <v>900</v>
      </c>
    </row>
    <row r="55" spans="1:7" ht="25.5" x14ac:dyDescent="0.25">
      <c r="A55" s="95"/>
      <c r="B55" s="96">
        <v>42</v>
      </c>
      <c r="C55" s="97"/>
      <c r="D55" s="53" t="s">
        <v>119</v>
      </c>
      <c r="E55" s="63">
        <f>E56+E57+E58</f>
        <v>23500</v>
      </c>
      <c r="F55" s="63">
        <f>F56+F57+F58</f>
        <v>24800</v>
      </c>
      <c r="G55" s="64">
        <f>G56+G57+G58</f>
        <v>25000</v>
      </c>
    </row>
    <row r="56" spans="1:7" x14ac:dyDescent="0.25">
      <c r="A56" s="95"/>
      <c r="B56" s="96"/>
      <c r="C56" s="97">
        <v>421</v>
      </c>
      <c r="D56" s="53" t="s">
        <v>97</v>
      </c>
      <c r="E56" s="63">
        <v>6000</v>
      </c>
      <c r="F56" s="63">
        <v>7500</v>
      </c>
      <c r="G56" s="64">
        <v>7800</v>
      </c>
    </row>
    <row r="57" spans="1:7" x14ac:dyDescent="0.25">
      <c r="A57" s="95"/>
      <c r="B57" s="96"/>
      <c r="C57" s="97">
        <v>422</v>
      </c>
      <c r="D57" s="53" t="s">
        <v>98</v>
      </c>
      <c r="E57" s="63">
        <v>6000</v>
      </c>
      <c r="F57" s="63">
        <v>6300</v>
      </c>
      <c r="G57" s="64">
        <v>6200</v>
      </c>
    </row>
    <row r="58" spans="1:7" x14ac:dyDescent="0.25">
      <c r="A58" s="95"/>
      <c r="B58" s="96"/>
      <c r="C58" s="97">
        <v>424</v>
      </c>
      <c r="D58" s="53" t="s">
        <v>99</v>
      </c>
      <c r="E58" s="63">
        <v>11500</v>
      </c>
      <c r="F58" s="63">
        <v>11000</v>
      </c>
      <c r="G58" s="64">
        <v>11000</v>
      </c>
    </row>
    <row r="59" spans="1:7" x14ac:dyDescent="0.25">
      <c r="A59" s="161" t="s">
        <v>100</v>
      </c>
      <c r="B59" s="162"/>
      <c r="C59" s="163"/>
      <c r="D59" s="52" t="s">
        <v>101</v>
      </c>
      <c r="E59" s="79">
        <f t="shared" ref="E59:G61" si="3">E60</f>
        <v>1500</v>
      </c>
      <c r="F59" s="79">
        <f t="shared" si="3"/>
        <v>1500</v>
      </c>
      <c r="G59" s="79">
        <f t="shared" si="3"/>
        <v>1300</v>
      </c>
    </row>
    <row r="60" spans="1:7" x14ac:dyDescent="0.25">
      <c r="A60" s="95">
        <v>4</v>
      </c>
      <c r="B60" s="96"/>
      <c r="C60" s="97"/>
      <c r="D60" s="53" t="s">
        <v>118</v>
      </c>
      <c r="E60" s="63">
        <f t="shared" si="3"/>
        <v>1500</v>
      </c>
      <c r="F60" s="63">
        <f t="shared" si="3"/>
        <v>1500</v>
      </c>
      <c r="G60" s="64">
        <f>G61</f>
        <v>1300</v>
      </c>
    </row>
    <row r="61" spans="1:7" ht="25.5" x14ac:dyDescent="0.25">
      <c r="A61" s="95"/>
      <c r="B61" s="96">
        <v>42</v>
      </c>
      <c r="C61" s="97"/>
      <c r="D61" s="53" t="s">
        <v>119</v>
      </c>
      <c r="E61" s="63">
        <f t="shared" si="3"/>
        <v>1500</v>
      </c>
      <c r="F61" s="63">
        <f t="shared" si="3"/>
        <v>1500</v>
      </c>
      <c r="G61" s="64">
        <f>G62</f>
        <v>1300</v>
      </c>
    </row>
    <row r="62" spans="1:7" x14ac:dyDescent="0.25">
      <c r="A62" s="95"/>
      <c r="B62" s="96"/>
      <c r="C62" s="97">
        <v>421</v>
      </c>
      <c r="D62" s="53" t="s">
        <v>98</v>
      </c>
      <c r="E62" s="63">
        <v>1500</v>
      </c>
      <c r="F62" s="63">
        <v>1500</v>
      </c>
      <c r="G62" s="64">
        <v>1300</v>
      </c>
    </row>
    <row r="63" spans="1:7" x14ac:dyDescent="0.25">
      <c r="A63" s="95"/>
      <c r="B63" s="96"/>
      <c r="C63" s="97"/>
      <c r="D63" s="53"/>
      <c r="E63" s="63"/>
      <c r="F63" s="63"/>
      <c r="G63" s="64"/>
    </row>
  </sheetData>
  <mergeCells count="23">
    <mergeCell ref="A8:C8"/>
    <mergeCell ref="A2:G2"/>
    <mergeCell ref="A4:C4"/>
    <mergeCell ref="A5:C5"/>
    <mergeCell ref="A6:C6"/>
    <mergeCell ref="A7:C7"/>
    <mergeCell ref="A38:C38"/>
    <mergeCell ref="A10:C10"/>
    <mergeCell ref="A11:C11"/>
    <mergeCell ref="A12:C12"/>
    <mergeCell ref="A13:C13"/>
    <mergeCell ref="A22:C22"/>
    <mergeCell ref="A24:C24"/>
    <mergeCell ref="A25:C25"/>
    <mergeCell ref="A26:C26"/>
    <mergeCell ref="A32:C32"/>
    <mergeCell ref="A33:C33"/>
    <mergeCell ref="A34:C34"/>
    <mergeCell ref="A39:C39"/>
    <mergeCell ref="A40:C40"/>
    <mergeCell ref="A46:C46"/>
    <mergeCell ref="A51:C51"/>
    <mergeCell ref="A59:C59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GKI-3.razina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</cp:lastModifiedBy>
  <cp:lastPrinted>2025-11-06T08:39:19Z</cp:lastPrinted>
  <dcterms:created xsi:type="dcterms:W3CDTF">2022-08-12T12:51:27Z</dcterms:created>
  <dcterms:modified xsi:type="dcterms:W3CDTF">2025-11-06T15:39:36Z</dcterms:modified>
</cp:coreProperties>
</file>